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<sst xmlns="http://schemas.openxmlformats.org/spreadsheetml/2006/main" count="374" uniqueCount="171">
  <si>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</si>
  <si>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</si>
  <si>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</si>
  <si>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</si>
  <si>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«Молодежь Конаковского района» на  2018 — 2022 годы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</si>
  <si>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</si>
  <si>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</si>
  <si>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района; АУ МЦ «Иволга» МО «Конаковский район»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</si>
  <si>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</si>
  <si>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</si>
  <si>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</si>
  <si>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</si>
  <si>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</si>
  <si>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</si>
  <si>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</si>
  <si>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</si>
  <si>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</si>
  <si>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</si>
  <si>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</si>
  <si>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</si>
  <si>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</si>
  <si>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</si>
  <si>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</si>
  <si>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</si>
  <si>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</si>
  <si>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</si>
  <si>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</si>
  <si>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r>
      <rPr>
        <b/>
        <sz val="13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</t>
    </r>
    <r>
      <rPr>
        <b/>
        <sz val="13"/>
        <rFont val="Times New Roman"/>
        <family val="1"/>
      </rPr>
      <t>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страны»</t>
    </r>
  </si>
  <si>
    <t>-</t>
  </si>
  <si>
    <r>
      <rPr>
        <b/>
        <sz val="13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</t>
    </r>
    <r>
      <rPr>
        <sz val="13"/>
        <rFont val="Times New Roman"/>
        <family val="1"/>
      </rPr>
      <t xml:space="preserve"> «Доля молодых граждан Конаковского района, участвующих  в мероприятиях государственной молодежной политики»</t>
    </r>
  </si>
  <si>
    <t>%</t>
  </si>
  <si>
    <r>
      <rPr>
        <b/>
        <sz val="13"/>
        <rFont val="Times New Roman"/>
        <family val="1"/>
      </rPr>
      <t xml:space="preserve">Подпрограмма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1  «Организация и проведение мероприятий, направленных на патриотическое, гражданское и духовно-нравственное воспитание молодых граждан»</t>
    </r>
  </si>
  <si>
    <r>
      <rPr>
        <sz val="13"/>
        <rFont val="Times New Roman"/>
        <family val="1"/>
      </rPr>
      <t>З</t>
    </r>
    <r>
      <rPr>
        <b/>
        <sz val="13"/>
        <rFont val="Times New Roman"/>
        <family val="1"/>
      </rPr>
      <t>адача 1 :   «</t>
    </r>
    <r>
      <rPr>
        <sz val="13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</t>
    </r>
    <r>
      <rPr>
        <sz val="13"/>
        <rFont val="Times New Roman"/>
        <family val="1"/>
      </rPr>
      <t>»</t>
    </r>
  </si>
  <si>
    <r>
      <rPr>
        <b/>
        <sz val="13"/>
        <rFont val="Times New Roman"/>
        <family val="1"/>
      </rPr>
      <t xml:space="preserve">Показатель   1. </t>
    </r>
    <r>
      <rPr>
        <sz val="13"/>
        <rFont val="Times New Roman"/>
        <family val="1"/>
      </rPr>
      <t xml:space="preserve"> «Доля  молодежи, принявшая участие в мероприятиях отрасли «Молодежная политика»</t>
    </r>
  </si>
  <si>
    <r>
      <rPr>
        <b/>
        <sz val="13"/>
        <rFont val="Times New Roman"/>
        <family val="1"/>
      </rPr>
      <t>Показатель 1. «</t>
    </r>
    <r>
      <rPr>
        <sz val="13"/>
        <rFont val="Times New Roman"/>
        <family val="1"/>
      </rPr>
      <t>Количество мероприятий гражданско - патриотической направленности на территории Конаковского района</t>
    </r>
    <r>
      <rPr>
        <i/>
        <sz val="13"/>
        <rFont val="Times New Roman"/>
        <family val="1"/>
      </rPr>
      <t>»</t>
    </r>
  </si>
  <si>
    <t>единиц</t>
  </si>
  <si>
    <t>32</t>
  </si>
  <si>
    <r>
      <rPr>
        <b/>
        <sz val="13"/>
        <rFont val="Times New Roman"/>
        <family val="1"/>
      </rPr>
      <t>Показатель 2.</t>
    </r>
    <r>
      <rPr>
        <sz val="13"/>
        <rFont val="Times New Roman"/>
        <family val="1"/>
      </rPr>
      <t xml:space="preserve"> «Количество человек, принявших участие в мероприятиях гражданско-патриотической направленности на территории Конаковского района»</t>
    </r>
  </si>
  <si>
    <t>человек</t>
  </si>
  <si>
    <t>4200</t>
  </si>
  <si>
    <t>4300</t>
  </si>
  <si>
    <r>
      <rPr>
        <b/>
        <sz val="13"/>
        <rFont val="Times New Roman"/>
        <family val="1"/>
      </rPr>
      <t>Мероприятие 1.002</t>
    </r>
    <r>
      <rPr>
        <sz val="13"/>
        <rFont val="Times New Roman"/>
        <family val="1"/>
      </rPr>
      <t xml:space="preserve">  «Организация и проведение мероприятий, направленных на создание   условий  для вовлечения молодежи в  общественно-политическую,  социально-экономическую  и культурную жизнь общества, на поддержку  инновационных и   общественно значимых  проектов (программ), мероприятий, направленных на формирование здорового образа жизни, профилактику асоциальных явлений» </t>
    </r>
  </si>
  <si>
    <r>
      <rPr>
        <b/>
        <sz val="13"/>
        <rFont val="Times New Roman"/>
        <family val="1"/>
      </rPr>
      <t xml:space="preserve">Показатель  1. </t>
    </r>
    <r>
      <rPr>
        <sz val="13"/>
        <rFont val="Times New Roman"/>
        <family val="1"/>
      </rPr>
      <t xml:space="preserve"> «Количество мероприятий»</t>
    </r>
  </si>
  <si>
    <t>20</t>
  </si>
  <si>
    <t>100</t>
  </si>
  <si>
    <r>
      <rPr>
        <b/>
        <sz val="13"/>
        <rFont val="Times New Roman"/>
        <family val="1"/>
      </rPr>
      <t xml:space="preserve">Показатель 2.  </t>
    </r>
    <r>
      <rPr>
        <sz val="13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</si>
  <si>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3"/>
        <rFont val="Times New Roman"/>
        <family val="1"/>
      </rPr>
      <t xml:space="preserve">Мероприятие 1.003 </t>
    </r>
    <r>
      <rPr>
        <sz val="13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молодёжи»</t>
    </r>
    <r>
      <rPr>
        <i/>
        <sz val="13"/>
        <rFont val="Times New Roman"/>
        <family val="1"/>
      </rPr>
      <t xml:space="preserve"> </t>
    </r>
  </si>
  <si>
    <t>27</t>
  </si>
  <si>
    <r>
      <rPr>
        <b/>
        <sz val="13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</si>
  <si>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3"/>
        <rFont val="Times New Roman"/>
        <family val="1"/>
      </rPr>
      <t>Показатель 2.  «</t>
    </r>
    <r>
      <rPr>
        <sz val="13"/>
        <rFont val="Times New Roman"/>
        <family val="1"/>
      </rPr>
      <t>Количество выпущенных   методических, информационных и справочных материалов»</t>
    </r>
  </si>
  <si>
    <t>S</t>
  </si>
  <si>
    <t>1</t>
  </si>
  <si>
    <t>225</t>
  </si>
  <si>
    <r>
      <rPr>
        <b/>
        <sz val="13"/>
        <rFont val="Times New Roman"/>
        <family val="1"/>
      </rPr>
      <t xml:space="preserve">Мероприятие 2.001. </t>
    </r>
    <r>
      <rPr>
        <sz val="13"/>
        <rFont val="Times New Roman"/>
        <family val="1"/>
      </rPr>
      <t xml:space="preserve"> «Организация временной трудовой занятости подростков» </t>
    </r>
    <r>
      <rPr>
        <sz val="1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</si>
  <si>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Показатель 1.</t>
    </r>
    <r>
      <rPr>
        <sz val="13"/>
        <rFont val="Times New Roman"/>
        <family val="1"/>
      </rPr>
      <t xml:space="preserve"> «Количество рабочих мест»</t>
    </r>
  </si>
  <si>
    <r>
      <rPr>
        <b/>
        <sz val="13"/>
        <color indexed="8"/>
        <rFont val="Times New Roman"/>
        <family val="1"/>
      </rPr>
      <t>Административное мероприятие</t>
    </r>
    <r>
      <rPr>
        <b/>
        <sz val="13"/>
        <color indexed="63"/>
        <rFont val="Times New Roman"/>
        <family val="1"/>
      </rPr>
      <t xml:space="preserve"> 2.002.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«Проведение мероприятий, направленных на вовлечение молодежи в трудовую деятельность»</t>
    </r>
  </si>
  <si>
    <t>(да-1/нет-0)</t>
  </si>
  <si>
    <r>
      <rPr>
        <b/>
        <sz val="13"/>
        <color indexed="8"/>
        <rFont val="Times New Roman"/>
        <family val="1"/>
      </rPr>
      <t xml:space="preserve">Показатель 1. </t>
    </r>
    <r>
      <rPr>
        <sz val="13"/>
        <color indexed="8"/>
        <rFont val="Times New Roman"/>
        <family val="1"/>
      </rPr>
      <t>«Количество мероприятий, направленных на вовлечение молодежи  в трудовую деятельность»</t>
    </r>
  </si>
  <si>
    <t>5</t>
  </si>
  <si>
    <r>
      <rPr>
        <b/>
        <sz val="13"/>
        <color indexed="8"/>
        <rFont val="Times New Roman"/>
        <family val="1"/>
      </rPr>
      <t>Административное мероприятие</t>
    </r>
    <r>
      <rPr>
        <b/>
        <sz val="13"/>
        <color indexed="63"/>
        <rFont val="Times New Roman"/>
        <family val="1"/>
      </rPr>
      <t xml:space="preserve"> 2.003.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«Проведение консультаций, направленных на вовлечение молодежи в трудовую деятельность»</t>
    </r>
  </si>
  <si>
    <r>
      <rPr>
        <b/>
        <sz val="14"/>
        <color indexed="8"/>
        <rFont val="Times New Roman"/>
        <family val="1"/>
      </rPr>
      <t xml:space="preserve">Показатель 1.  </t>
    </r>
    <r>
      <rPr>
        <sz val="14"/>
        <color indexed="8"/>
        <rFont val="Times New Roman"/>
        <family val="1"/>
      </rPr>
      <t>«Количество консультаций с обратившимися в поисках трудоустройства»</t>
    </r>
  </si>
  <si>
    <r>
      <rPr>
        <b/>
        <sz val="13"/>
        <rFont val="Times New Roman"/>
        <family val="1"/>
      </rPr>
      <t xml:space="preserve">Мероприятие   2.004. </t>
    </r>
    <r>
      <rPr>
        <sz val="13"/>
        <rFont val="Times New Roman"/>
        <family val="1"/>
      </rPr>
      <t xml:space="preserve"> «Предоставление субсидии на выполнение муниципального задания автономному учреждению молодежный центр «Иволга» Муниципального образования «Конаковский район»</t>
    </r>
  </si>
  <si>
    <t>3517,000</t>
  </si>
  <si>
    <t>3940,925</t>
  </si>
  <si>
    <t>3679,115</t>
  </si>
  <si>
    <r>
      <rPr>
        <b/>
        <sz val="13"/>
        <rFont val="Times New Roman"/>
        <family val="1"/>
      </rPr>
      <t xml:space="preserve">Показатель1 </t>
    </r>
    <r>
      <rPr>
        <sz val="13"/>
        <rFont val="Times New Roman"/>
        <family val="1"/>
      </rPr>
      <t>«Количество проведенных мероприятий»</t>
    </r>
  </si>
  <si>
    <t>79</t>
  </si>
  <si>
    <r>
      <rPr>
        <b/>
        <sz val="13"/>
        <rFont val="Times New Roman"/>
        <family val="1"/>
      </rPr>
      <t>Показатель 2 «</t>
    </r>
    <r>
      <rPr>
        <sz val="13"/>
        <rFont val="Times New Roman"/>
        <family val="1"/>
      </rPr>
      <t>Количество молодежи принявшей участие в мероприятиях»</t>
    </r>
  </si>
  <si>
    <t>7800</t>
  </si>
  <si>
    <t>7900</t>
  </si>
  <si>
    <t>8000</t>
  </si>
  <si>
    <r>
      <rPr>
        <b/>
        <sz val="13"/>
        <rFont val="Times New Roman"/>
        <family val="1"/>
      </rPr>
      <t xml:space="preserve">Показатель 3 </t>
    </r>
    <r>
      <rPr>
        <sz val="13"/>
        <rFont val="Times New Roman"/>
        <family val="1"/>
      </rPr>
      <t xml:space="preserve"> «Выполнение календарного плана»</t>
    </r>
  </si>
  <si>
    <t>85%</t>
  </si>
  <si>
    <r>
      <rPr>
        <b/>
        <sz val="14"/>
        <rFont val="Times New Roman"/>
        <family val="1"/>
      </rPr>
      <t>Мероприятие 2.005.</t>
    </r>
    <r>
      <rPr>
        <sz val="14"/>
        <rFont val="Times New Roman"/>
        <family val="1"/>
      </rPr>
      <t xml:space="preserve"> «Расходы на повышение оплаты труда работникам в связи с увеличением минимального размера оплаты труда, за счет средств областного бюджета»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</si>
  <si>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работников которым необходима доплата до минимального размера оплаты труда»</t>
    </r>
  </si>
  <si>
    <r>
      <rPr>
        <b/>
        <sz val="14"/>
        <rFont val="Times New Roman"/>
        <family val="1"/>
      </rPr>
      <t>Мероприятие 2.006.</t>
    </r>
    <r>
      <rPr>
        <sz val="14"/>
        <rFont val="Times New Roman"/>
        <family val="1"/>
      </rPr>
      <t xml:space="preserve"> «Расходы на повышение оплаты труда работникам в связи с увеличением минимального размера оплаты труда, за счет средств бюджета Конаковского района»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</si>
  <si>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работников которым необходима доплата до минимального размера оплаты труда»</t>
    </r>
  </si>
  <si>
    <t>Подпрограмма 2 «Содействие в обеспечении жильем молодых семей»</t>
  </si>
  <si>
    <t>4955,328</t>
  </si>
  <si>
    <t>5111,242</t>
  </si>
  <si>
    <t>4919,178</t>
  </si>
  <si>
    <t>5235,078</t>
  </si>
  <si>
    <r>
      <rPr>
        <b/>
        <sz val="13"/>
        <rFont val="Times New Roman"/>
        <family val="1"/>
      </rPr>
      <t xml:space="preserve">Задача 1 </t>
    </r>
    <r>
      <rPr>
        <sz val="13"/>
        <rFont val="Times New Roman"/>
        <family val="1"/>
      </rPr>
      <t>«Содействие в решении жилищных проблем молодых семей»</t>
    </r>
  </si>
  <si>
    <r>
      <rPr>
        <b/>
        <sz val="13"/>
        <rFont val="Times New Roman"/>
        <family val="1"/>
      </rPr>
      <t xml:space="preserve">Показатель 1   </t>
    </r>
    <r>
      <rPr>
        <sz val="13"/>
        <rFont val="Times New Roman"/>
        <family val="1"/>
      </rPr>
      <t>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  </r>
  </si>
  <si>
    <t>21,4</t>
  </si>
  <si>
    <t>L</t>
  </si>
  <si>
    <r>
      <rPr>
        <b/>
        <sz val="13"/>
        <rFont val="Times New Roman"/>
        <family val="1"/>
      </rPr>
      <t xml:space="preserve">Мероприятие 1.001 </t>
    </r>
    <r>
      <rPr>
        <sz val="13"/>
        <rFont val="Times New Roman"/>
        <family val="1"/>
      </rPr>
      <t>«Реализация мероприятий по обеспечению жильем молодых семей»</t>
    </r>
  </si>
  <si>
    <r>
      <rPr>
        <b/>
        <sz val="13"/>
        <rFont val="Times New Roman"/>
        <family val="1"/>
      </rPr>
      <t xml:space="preserve">Показатель 1 </t>
    </r>
    <r>
      <rPr>
        <sz val="13"/>
        <rFont val="Times New Roman"/>
        <family val="1"/>
      </rPr>
      <t>«Количество молодых семей, улучшивших свои жилищные условия в рамках реализации муниципальной программы с учетом средств местного бюджета»</t>
    </r>
  </si>
  <si>
    <t>семей</t>
  </si>
  <si>
    <t>6</t>
  </si>
  <si>
    <t xml:space="preserve">7 </t>
  </si>
  <si>
    <t>31</t>
  </si>
  <si>
    <r>
      <rPr>
        <b/>
        <sz val="13"/>
        <rFont val="Times New Roman"/>
        <family val="1"/>
      </rPr>
      <t xml:space="preserve">Административное мероприятие 1.002 </t>
    </r>
    <r>
      <rPr>
        <sz val="13"/>
        <rFont val="Times New Roman"/>
        <family val="1"/>
      </rPr>
      <t>« Подготовка и оформление комплекта документации для получения средств регионального и федерального бюджета на предоставление субсидий на обеспечение жильем молодых семей»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</si>
  <si>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«Количество молодых семей, которым была предоставлена субсидия»</t>
    </r>
  </si>
  <si>
    <t>0,000</t>
  </si>
  <si>
    <t>1,000</t>
  </si>
  <si>
    <r>
      <rPr>
        <b/>
        <sz val="13"/>
        <rFont val="Times New Roman"/>
        <family val="1"/>
      </rPr>
      <t xml:space="preserve">Показатель 1 </t>
    </r>
    <r>
      <rPr>
        <sz val="13"/>
        <rFont val="Times New Roman"/>
        <family val="1"/>
      </rPr>
      <t>«Количество молодых семей, улучшивших свои жилищные условия без привлечения средств федерального бюджета»</t>
    </r>
  </si>
  <si>
    <r>
      <rPr>
        <b/>
        <sz val="13"/>
        <rFont val="Times New Roman"/>
        <family val="1"/>
      </rPr>
      <t xml:space="preserve">Задача 2 </t>
    </r>
    <r>
      <rPr>
        <sz val="13"/>
        <rFont val="Times New Roman"/>
        <family val="1"/>
      </rPr>
      <t xml:space="preserve">«Информирование молодых граждан о предоставляемых государством  мерах поддержки молодых семей в решении жилищных проблем» </t>
    </r>
  </si>
  <si>
    <r>
      <rPr>
        <b/>
        <sz val="13"/>
        <color indexed="8"/>
        <rFont val="Times New Roman"/>
        <family val="1"/>
      </rPr>
      <t>Показатель 1</t>
    </r>
    <r>
      <rPr>
        <sz val="13"/>
        <color indexed="8"/>
        <rFont val="Times New Roman"/>
        <family val="1"/>
      </rPr>
      <t xml:space="preserve"> «Доля молодых граждан, информированных о предоставляемых государством мерах поддержки молодых семей в решении жилищных проблем»</t>
    </r>
  </si>
  <si>
    <r>
      <rPr>
        <b/>
        <sz val="13"/>
        <rFont val="Times New Roman"/>
        <family val="1"/>
      </rPr>
      <t>Административное мероприятие 2.001 «</t>
    </r>
    <r>
      <rPr>
        <sz val="13"/>
        <rFont val="Times New Roman"/>
        <family val="1"/>
      </rPr>
      <t>Оформление и выдача свидетельств о праве на получение социальной выплаты на приобретение (строительство) жилья»</t>
    </r>
  </si>
  <si>
    <r>
      <rPr>
        <b/>
        <sz val="13"/>
        <rFont val="Times New Roman"/>
        <family val="1"/>
      </rPr>
      <t xml:space="preserve">Показатель1 </t>
    </r>
    <r>
      <rPr>
        <sz val="13"/>
        <rFont val="Times New Roman"/>
        <family val="1"/>
      </rPr>
      <t>«Количество выданных свидетельств о праве на получение социальной выплаты на приобретение (строительство) жилья»</t>
    </r>
  </si>
  <si>
    <t>штук</t>
  </si>
  <si>
    <r>
      <rPr>
        <b/>
        <sz val="13"/>
        <rFont val="Times New Roman"/>
        <family val="1"/>
      </rPr>
      <t xml:space="preserve">Административное мероприятие 2.002 </t>
    </r>
    <r>
      <rPr>
        <sz val="13"/>
        <rFont val="Times New Roman"/>
        <family val="1"/>
      </rPr>
      <t>«Информирование молодых граждан о предоставляемых государством мерах поддержки молодых семей в решении жилищных проблем»</t>
    </r>
  </si>
  <si>
    <r>
      <rPr>
        <b/>
        <sz val="13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</t>
    </r>
    <r>
      <rPr>
        <sz val="13"/>
        <rFont val="Times New Roman"/>
        <family val="1"/>
      </rPr>
      <t>«Количество молодых семей, обратившихся за поддержкой в решении жилищных проблем»</t>
    </r>
  </si>
  <si>
    <t>28</t>
  </si>
  <si>
    <t>»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</si>
  <si>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</si>
  <si>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</si>
  <si>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</si>
  <si>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</si>
  <si>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</si>
  <si>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</si>
  <si>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</si>
  <si>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</si>
  <si>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</si>
  <si>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</si>
  <si>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</si>
  <si>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</si>
  <si>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</si>
  <si>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</si>
  <si>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</si>
  <si>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</si>
  <si>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</si>
  <si>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</si>
  <si>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</si>
  <si>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</si>
  <si>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</si>
  <si>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</si>
  <si>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</si>
  <si>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</si>
  <si>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</si>
  <si>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</si>
  <si>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</si>
  <si>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</si>
  <si>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</si>
  <si>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</si>
  <si>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</si>
  <si>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</si>
  <si>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r>
      <t xml:space="preserve">Мероприятие 1.004 </t>
    </r>
    <r>
      <rPr>
        <sz val="14"/>
        <rFont val="Times New Roman"/>
        <family val="1"/>
      </rPr>
      <t>«Проведение работ по восстановлению воинских захоронений за счет средств местного бюджета»</t>
    </r>
  </si>
  <si>
    <r>
      <t xml:space="preserve">Мероприятие 1.005 </t>
    </r>
    <r>
      <rPr>
        <sz val="14"/>
        <rFont val="Times New Roman"/>
        <family val="1"/>
      </rPr>
      <t>«Расходы на проведение работ по восстановлению воинских захоронений»</t>
    </r>
  </si>
  <si>
    <r>
      <t xml:space="preserve">Показатель 1. </t>
    </r>
    <r>
      <rPr>
        <sz val="13"/>
        <rFont val="Times New Roman"/>
        <family val="1"/>
      </rPr>
      <t>«Количество воинских захоронений на которых проводились ремонтно-восстановительные работы»</t>
    </r>
  </si>
  <si>
    <r>
      <t xml:space="preserve">Показатель 1.  </t>
    </r>
    <r>
      <rPr>
        <sz val="14"/>
        <rFont val="Times New Roman"/>
        <family val="1"/>
      </rPr>
      <t>«Количество молодежи, вовлеченных в трудовую  деятельность»</t>
    </r>
  </si>
  <si>
    <r>
      <t xml:space="preserve">Задача 2.  </t>
    </r>
    <r>
      <rPr>
        <sz val="14"/>
        <rFont val="Times New Roman"/>
        <family val="1"/>
      </rPr>
      <t>«Поддержка эффективных моделей и форм вовлечения молодежи в  трудовую  деятельность. Организация оздоровления, отдыха и занятости несовершеннолетних»</t>
    </r>
  </si>
  <si>
    <r>
      <t>Мероприятие 1.001 «</t>
    </r>
    <r>
      <rPr>
        <sz val="13"/>
        <color indexed="8"/>
        <rFont val="Times New Roman"/>
        <family val="1"/>
      </rPr>
      <t>Организация и проведение мероприятий гражданско-патриотической направленности на территории Конаковского района, организация участия представителей  Конаковского района  в муниципальных, региональных, межрегиональных, общественных слетах, фестивалях, конференциях, семинарах и других мероприятиях патриотической направленности, проведение  мероприятий,  направленных   на духовно-нравственное воспитание молодежи</t>
    </r>
    <r>
      <rPr>
        <sz val="13"/>
        <color indexed="8"/>
        <rFont val="Times New Roman"/>
        <family val="1"/>
      </rPr>
      <t>»</t>
    </r>
  </si>
  <si>
    <t>65</t>
  </si>
  <si>
    <t>965</t>
  </si>
  <si>
    <t>54</t>
  </si>
  <si>
    <t>143</t>
  </si>
  <si>
    <t>600</t>
  </si>
  <si>
    <t>145</t>
  </si>
  <si>
    <t>17700</t>
  </si>
  <si>
    <t>1000</t>
  </si>
  <si>
    <t>1045</t>
  </si>
  <si>
    <t>2</t>
  </si>
  <si>
    <t>155</t>
  </si>
  <si>
    <t>19</t>
  </si>
  <si>
    <t>41</t>
  </si>
  <si>
    <t>52%</t>
  </si>
  <si>
    <t>775</t>
  </si>
  <si>
    <t>148</t>
  </si>
  <si>
    <t>99</t>
  </si>
  <si>
    <t>555</t>
  </si>
  <si>
    <t>110</t>
  </si>
  <si>
    <t>2020</t>
  </si>
  <si>
    <t>357</t>
  </si>
  <si>
    <t>32475</t>
  </si>
  <si>
    <t>4163,284</t>
  </si>
  <si>
    <t>5807,025</t>
  </si>
  <si>
    <r>
      <t>Мероприятие 1.003</t>
    </r>
    <r>
      <rPr>
        <sz val="13"/>
        <rFont val="Times New Roman"/>
        <family val="1"/>
      </rPr>
      <t xml:space="preserve"> «Обеспечение жильем молодых семей без привлечения средств федерального бюджета»</t>
    </r>
  </si>
  <si>
    <t>690,112</t>
  </si>
  <si>
    <t>Приложение  2
к Постановлению Администрации Конаковского района Тверской области
№ ______ от ______________ 2021г.
«Приложение к муниципальной программе
МО «Конаковский район» Тверской области «Молодежь Конаковского района» 
на 2018-2022годы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</si>
</sst>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#,##0.0000"/>
    <numFmt numFmtId="167" formatCode="0.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2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right" vertical="top" wrapText="1"/>
    </xf>
    <xf numFmtId="0" fontId="3" fillId="34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 readingOrder="1"/>
    </xf>
    <xf numFmtId="0" fontId="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2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164" fontId="12" fillId="34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1" fillId="34" borderId="11" xfId="0" applyFont="1" applyFill="1" applyBorder="1" applyAlignment="1">
      <alignment vertical="top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/>
    </xf>
    <xf numFmtId="49" fontId="9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166" fontId="12" fillId="34" borderId="11" xfId="0" applyNumberFormat="1" applyFont="1" applyFill="1" applyBorder="1" applyAlignment="1">
      <alignment horizontal="center" vertical="center"/>
    </xf>
    <xf numFmtId="165" fontId="12" fillId="34" borderId="11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top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30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26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0" fontId="9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>
      <alignment horizontal="center" vertical="center" wrapText="1"/>
    </xf>
    <xf numFmtId="10" fontId="9" fillId="0" borderId="15" xfId="0" applyNumberFormat="1" applyFont="1" applyFill="1" applyBorder="1" applyAlignment="1">
      <alignment horizontal="center" vertical="center"/>
    </xf>
    <xf numFmtId="10" fontId="9" fillId="0" borderId="16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5" fillId="34" borderId="0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9" fillId="34" borderId="19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0"/>
  <sheetViews>
    <sheetView tabSelected="1" zoomScale="60" zoomScaleNormal="60" zoomScalePageLayoutView="0" workbookViewId="0" topLeftCell="D1">
      <selection activeCell="D1" sqref="C1:AM22"/>
    </sheetView>
  </sheetViews>
  <sheetFormatPr defaultColWidth="10.8515625" defaultRowHeight="15"/>
  <cols>
    <col min="1" max="1" width="8.421875" style="1" hidden="1" customWidth="1"/>
    <col min="2" max="2" width="8.421875" style="0" hidden="1" customWidth="1"/>
    <col min="3" max="3" width="8.421875" style="2" hidden="1" customWidth="1"/>
    <col min="4" max="4" width="3.140625" style="3" customWidth="1"/>
    <col min="5" max="5" width="3.7109375" style="3" customWidth="1"/>
    <col min="6" max="6" width="3.57421875" style="3" customWidth="1"/>
    <col min="7" max="7" width="3.7109375" style="3" customWidth="1"/>
    <col min="8" max="8" width="3.8515625" style="3" customWidth="1"/>
    <col min="9" max="9" width="3.7109375" style="3" customWidth="1"/>
    <col min="10" max="10" width="4.8515625" style="3" customWidth="1"/>
    <col min="11" max="11" width="4.00390625" style="3" customWidth="1"/>
    <col min="12" max="12" width="3.421875" style="3" customWidth="1"/>
    <col min="13" max="13" width="4.421875" style="3" customWidth="1"/>
    <col min="14" max="14" width="4.140625" style="3" customWidth="1"/>
    <col min="15" max="15" width="4.57421875" style="3" customWidth="1"/>
    <col min="16" max="16" width="4.140625" style="3" customWidth="1"/>
    <col min="17" max="17" width="4.421875" style="3" customWidth="1"/>
    <col min="18" max="18" width="4.57421875" style="3" customWidth="1"/>
    <col min="19" max="19" width="4.140625" style="3" customWidth="1"/>
    <col min="20" max="20" width="3.8515625" style="3" customWidth="1"/>
    <col min="21" max="21" width="3.7109375" style="3" customWidth="1"/>
    <col min="22" max="22" width="3.8515625" style="3" customWidth="1"/>
    <col min="23" max="23" width="4.421875" style="3" customWidth="1"/>
    <col min="24" max="24" width="4.140625" style="3" customWidth="1"/>
    <col min="25" max="25" width="3.8515625" style="3" customWidth="1"/>
    <col min="26" max="26" width="4.421875" style="3" customWidth="1"/>
    <col min="27" max="27" width="4.140625" style="3" customWidth="1"/>
    <col min="28" max="28" width="3.8515625" style="3" customWidth="1"/>
    <col min="29" max="29" width="4.28125" style="3" customWidth="1"/>
    <col min="30" max="30" width="4.8515625" style="3" customWidth="1"/>
    <col min="31" max="31" width="69.28125" style="0" customWidth="1"/>
    <col min="32" max="32" width="13.28125" style="4" customWidth="1"/>
    <col min="33" max="33" width="10.8515625" style="0" customWidth="1"/>
    <col min="34" max="34" width="12.140625" style="0" customWidth="1"/>
    <col min="35" max="35" width="11.421875" style="0" customWidth="1"/>
    <col min="36" max="36" width="10.7109375" style="0" customWidth="1"/>
    <col min="37" max="37" width="11.421875" style="0" customWidth="1"/>
    <col min="38" max="38" width="12.28125" style="0" customWidth="1"/>
    <col min="39" max="39" width="13.28125" style="5" customWidth="1"/>
    <col min="40" max="51" width="8.57421875" style="6" customWidth="1"/>
    <col min="52" max="222" width="8.57421875" style="0" customWidth="1"/>
    <col min="223" max="225" width="8.421875" style="0" hidden="1" customWidth="1"/>
    <col min="226" max="226" width="3.140625" style="0" customWidth="1"/>
    <col min="227" max="227" width="3.7109375" style="0" customWidth="1"/>
    <col min="228" max="228" width="4.421875" style="0" customWidth="1"/>
    <col min="229" max="229" width="3.7109375" style="0" customWidth="1"/>
    <col min="230" max="230" width="3.8515625" style="0" customWidth="1"/>
    <col min="231" max="231" width="3.7109375" style="0" customWidth="1"/>
    <col min="232" max="232" width="4.140625" style="0" customWidth="1"/>
    <col min="233" max="233" width="4.00390625" style="0" customWidth="1"/>
    <col min="234" max="239" width="3.421875" style="0" customWidth="1"/>
    <col min="240" max="240" width="3.140625" style="0" customWidth="1"/>
    <col min="241" max="241" width="2.7109375" style="0" customWidth="1"/>
    <col min="242" max="242" width="3.00390625" style="0" customWidth="1"/>
    <col min="243" max="243" width="3.140625" style="0" customWidth="1"/>
    <col min="244" max="244" width="2.140625" style="0" customWidth="1"/>
    <col min="245" max="245" width="3.00390625" style="0" customWidth="1"/>
    <col min="246" max="246" width="2.8515625" style="0" customWidth="1"/>
    <col min="247" max="247" width="2.7109375" style="0" customWidth="1"/>
    <col min="248" max="248" width="3.140625" style="0" customWidth="1"/>
    <col min="249" max="249" width="2.421875" style="0" customWidth="1"/>
    <col min="250" max="250" width="69.00390625" style="0" customWidth="1"/>
    <col min="251" max="251" width="13.57421875" style="0" customWidth="1"/>
    <col min="252" max="252" width="23.57421875" style="0" customWidth="1"/>
    <col min="253" max="253" width="12.7109375" style="0" customWidth="1"/>
  </cols>
  <sheetData>
    <row r="1" spans="1:51" s="8" customFormat="1" ht="202.5" customHeight="1">
      <c r="A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  <c r="AG1" s="9"/>
      <c r="AH1" s="11"/>
      <c r="AI1" s="124"/>
      <c r="AJ1" s="137" t="s">
        <v>170</v>
      </c>
      <c r="AK1" s="137"/>
      <c r="AL1" s="137"/>
      <c r="AM1" s="137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s="14" customFormat="1" ht="27.75" customHeight="1">
      <c r="A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25"/>
      <c r="AG2" s="15"/>
      <c r="AH2" s="15"/>
      <c r="AI2" s="126"/>
      <c r="AJ2" s="126"/>
      <c r="AK2" s="126"/>
      <c r="AL2" s="126"/>
      <c r="AM2" s="130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14" customFormat="1" ht="27.75" customHeight="1">
      <c r="A3" s="13"/>
      <c r="C3" s="15"/>
      <c r="D3" s="15"/>
      <c r="E3" s="15"/>
      <c r="F3" s="15"/>
      <c r="G3" s="15"/>
      <c r="H3" s="1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  <c r="AG3" s="15"/>
      <c r="AH3" s="15"/>
      <c r="AI3" s="15"/>
      <c r="AJ3" s="15"/>
      <c r="AK3" s="15"/>
      <c r="AL3" s="15"/>
      <c r="AM3" s="131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3:41" s="20" customFormat="1" ht="18.75">
      <c r="C4" s="138" t="s">
        <v>0</v>
      </c>
      <c r="D4" s="138"/>
      <c r="E4" s="138"/>
      <c r="F4" s="138"/>
      <c r="G4" s="138"/>
      <c r="H4" s="138"/>
      <c r="I4" s="138"/>
      <c r="J4" s="138" t="s">
        <v>1</v>
      </c>
      <c r="K4" s="138"/>
      <c r="L4" s="138"/>
      <c r="M4" s="138"/>
      <c r="N4" s="138"/>
      <c r="O4" s="138"/>
      <c r="P4" s="138"/>
      <c r="Q4" s="138"/>
      <c r="R4" s="138"/>
      <c r="S4" s="138"/>
      <c r="T4" s="138" t="s">
        <v>2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O4" s="20" t="s">
        <v>3</v>
      </c>
    </row>
    <row r="5" spans="3:39" s="21" customFormat="1" ht="17.25">
      <c r="C5" s="139" t="s">
        <v>4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</row>
    <row r="6" spans="3:39" s="22" customFormat="1" ht="21" customHeight="1">
      <c r="C6" s="140" t="s">
        <v>5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</row>
    <row r="7" spans="3:39" s="23" customFormat="1" ht="21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 t="s">
        <v>6</v>
      </c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3:39" s="23" customFormat="1" ht="21" customHeight="1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 t="s">
        <v>7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3:39" s="21" customFormat="1" ht="17.25">
      <c r="C9" s="141" t="s">
        <v>8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</row>
    <row r="10" spans="3:51" s="25" customFormat="1" ht="24.75" customHeight="1">
      <c r="C10" s="132"/>
      <c r="D10" s="133" t="s">
        <v>9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 t="s">
        <v>10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 t="s">
        <v>11</v>
      </c>
      <c r="AF10" s="133" t="s">
        <v>12</v>
      </c>
      <c r="AG10" s="133" t="s">
        <v>13</v>
      </c>
      <c r="AH10" s="133"/>
      <c r="AI10" s="133"/>
      <c r="AJ10" s="133"/>
      <c r="AK10" s="133"/>
      <c r="AL10" s="133"/>
      <c r="AM10" s="135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3:51" s="25" customFormat="1" ht="46.5" customHeight="1">
      <c r="C11" s="26"/>
      <c r="D11" s="134" t="s">
        <v>14</v>
      </c>
      <c r="E11" s="134"/>
      <c r="F11" s="134"/>
      <c r="G11" s="134" t="s">
        <v>15</v>
      </c>
      <c r="H11" s="134"/>
      <c r="I11" s="134" t="s">
        <v>16</v>
      </c>
      <c r="J11" s="134"/>
      <c r="K11" s="134" t="s">
        <v>17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6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3:50" s="29" customFormat="1" ht="76.5" customHeight="1">
      <c r="C12" s="30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27" t="s">
        <v>18</v>
      </c>
      <c r="AH12" s="27" t="s">
        <v>19</v>
      </c>
      <c r="AI12" s="27" t="s">
        <v>20</v>
      </c>
      <c r="AJ12" s="27" t="s">
        <v>21</v>
      </c>
      <c r="AK12" s="27" t="s">
        <v>22</v>
      </c>
      <c r="AL12" s="27" t="s">
        <v>23</v>
      </c>
      <c r="AM12" s="127" t="s">
        <v>24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1:39" s="35" customFormat="1" ht="29.25" customHeight="1">
      <c r="A13" s="25"/>
      <c r="B13" s="25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  <c r="M13" s="27">
        <v>10</v>
      </c>
      <c r="N13" s="27">
        <v>11</v>
      </c>
      <c r="O13" s="27">
        <v>12</v>
      </c>
      <c r="P13" s="27">
        <v>13</v>
      </c>
      <c r="Q13" s="27">
        <v>14</v>
      </c>
      <c r="R13" s="27">
        <v>15</v>
      </c>
      <c r="S13" s="27">
        <v>16</v>
      </c>
      <c r="T13" s="27">
        <v>17</v>
      </c>
      <c r="U13" s="27">
        <v>18</v>
      </c>
      <c r="V13" s="27">
        <v>19</v>
      </c>
      <c r="W13" s="27">
        <f>V13+1</f>
        <v>20</v>
      </c>
      <c r="X13" s="27">
        <f>W13+1</f>
        <v>21</v>
      </c>
      <c r="Y13" s="27">
        <f>X13+1</f>
        <v>22</v>
      </c>
      <c r="Z13" s="27">
        <f>Y13+1</f>
        <v>23</v>
      </c>
      <c r="AA13" s="27">
        <f>Z13+1</f>
        <v>24</v>
      </c>
      <c r="AB13" s="27">
        <v>25</v>
      </c>
      <c r="AC13" s="27">
        <f>AB13+1</f>
        <v>26</v>
      </c>
      <c r="AD13" s="27">
        <v>27</v>
      </c>
      <c r="AE13" s="32" t="s">
        <v>25</v>
      </c>
      <c r="AF13" s="33" t="s">
        <v>26</v>
      </c>
      <c r="AG13" s="34">
        <f>AG16+AG55</f>
        <v>9782.822</v>
      </c>
      <c r="AH13" s="34">
        <f>AH16+AH55</f>
        <v>10358.642000000002</v>
      </c>
      <c r="AI13" s="34">
        <f>AI16+AI55</f>
        <v>13942.229</v>
      </c>
      <c r="AJ13" s="34">
        <f>AJ16+AJ55</f>
        <v>9914.492999999999</v>
      </c>
      <c r="AK13" s="34">
        <f>AK16+AK55</f>
        <v>10230.393</v>
      </c>
      <c r="AL13" s="34">
        <f>AG13+AH13+AI13+AJ13+AK13</f>
        <v>54228.579</v>
      </c>
      <c r="AM13" s="128">
        <v>2022</v>
      </c>
    </row>
    <row r="14" spans="1:39" s="35" customFormat="1" ht="99.75" customHeight="1">
      <c r="A14" s="25"/>
      <c r="B14" s="25"/>
      <c r="C14" s="2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 t="s">
        <v>27</v>
      </c>
      <c r="AF14" s="38" t="s">
        <v>28</v>
      </c>
      <c r="AG14" s="115"/>
      <c r="AH14" s="115"/>
      <c r="AI14" s="115"/>
      <c r="AJ14" s="39"/>
      <c r="AK14" s="39"/>
      <c r="AL14" s="39"/>
      <c r="AM14" s="129" t="s">
        <v>28</v>
      </c>
    </row>
    <row r="15" spans="1:39" s="35" customFormat="1" ht="52.5" customHeight="1">
      <c r="A15" s="25"/>
      <c r="B15" s="25"/>
      <c r="C15" s="2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40" t="s">
        <v>29</v>
      </c>
      <c r="AF15" s="112" t="s">
        <v>30</v>
      </c>
      <c r="AG15" s="118">
        <v>0.43</v>
      </c>
      <c r="AH15" s="118">
        <v>0.44</v>
      </c>
      <c r="AI15" s="118">
        <v>0.44</v>
      </c>
      <c r="AJ15" s="113">
        <v>0.44</v>
      </c>
      <c r="AK15" s="41">
        <v>0.44</v>
      </c>
      <c r="AL15" s="41">
        <v>0.44</v>
      </c>
      <c r="AM15" s="128">
        <v>2022</v>
      </c>
    </row>
    <row r="16" spans="1:39" s="35" customFormat="1" ht="53.25" customHeight="1">
      <c r="A16" s="25"/>
      <c r="B16" s="25"/>
      <c r="C16" s="26"/>
      <c r="D16" s="36">
        <v>6</v>
      </c>
      <c r="E16" s="36">
        <v>0</v>
      </c>
      <c r="F16" s="36">
        <v>1</v>
      </c>
      <c r="G16" s="36">
        <v>0</v>
      </c>
      <c r="H16" s="36">
        <v>7</v>
      </c>
      <c r="I16" s="36">
        <v>0</v>
      </c>
      <c r="J16" s="36">
        <v>7</v>
      </c>
      <c r="K16" s="36">
        <v>0</v>
      </c>
      <c r="L16" s="36">
        <v>6</v>
      </c>
      <c r="M16" s="36">
        <v>1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0" t="s">
        <v>31</v>
      </c>
      <c r="AF16" s="112" t="s">
        <v>26</v>
      </c>
      <c r="AG16" s="119">
        <f>AG17+AG37</f>
        <v>4827.494000000001</v>
      </c>
      <c r="AH16" s="119">
        <f>AH17+AH37</f>
        <v>5247.4000000000015</v>
      </c>
      <c r="AI16" s="120">
        <f>AI17+AI37</f>
        <v>8135.204</v>
      </c>
      <c r="AJ16" s="114">
        <f>AJ17+AJ37</f>
        <v>4995.315</v>
      </c>
      <c r="AK16" s="34">
        <f>AK17+AK37</f>
        <v>4995.315</v>
      </c>
      <c r="AL16" s="34">
        <f>AG16+AH16+AI16+AJ16+AK16</f>
        <v>28200.728</v>
      </c>
      <c r="AM16" s="128">
        <v>2022</v>
      </c>
    </row>
    <row r="17" spans="1:39" s="43" customFormat="1" ht="85.5" customHeight="1">
      <c r="A17" s="25"/>
      <c r="B17" s="25"/>
      <c r="C17" s="26"/>
      <c r="D17" s="36">
        <v>6</v>
      </c>
      <c r="E17" s="36">
        <v>0</v>
      </c>
      <c r="F17" s="36">
        <v>1</v>
      </c>
      <c r="G17" s="36">
        <v>0</v>
      </c>
      <c r="H17" s="36">
        <v>7</v>
      </c>
      <c r="I17" s="36">
        <v>0</v>
      </c>
      <c r="J17" s="36">
        <v>7</v>
      </c>
      <c r="K17" s="36">
        <v>0</v>
      </c>
      <c r="L17" s="36">
        <v>6</v>
      </c>
      <c r="M17" s="36">
        <v>1</v>
      </c>
      <c r="N17" s="36">
        <v>0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42" t="s">
        <v>32</v>
      </c>
      <c r="AF17" s="112" t="s">
        <v>26</v>
      </c>
      <c r="AG17" s="120">
        <f>AG19+AG23+AG26</f>
        <v>856.864</v>
      </c>
      <c r="AH17" s="120">
        <f>AH19+AH23+AH26</f>
        <v>688.4580000000001</v>
      </c>
      <c r="AI17" s="120">
        <f>AI19+AI23+AI26+AI33+AI35</f>
        <v>3709.17</v>
      </c>
      <c r="AJ17" s="114">
        <f>AJ19+AJ23+AJ26</f>
        <v>749</v>
      </c>
      <c r="AK17" s="34">
        <f>AK19+AK23+AK26</f>
        <v>749</v>
      </c>
      <c r="AL17" s="34">
        <f>AG17+AH17+AI17+AJ17+AK17</f>
        <v>6752.492</v>
      </c>
      <c r="AM17" s="128">
        <v>2022</v>
      </c>
    </row>
    <row r="18" spans="1:39" s="43" customFormat="1" ht="37.5" customHeight="1">
      <c r="A18" s="25"/>
      <c r="B18" s="25"/>
      <c r="C18" s="2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40" t="s">
        <v>33</v>
      </c>
      <c r="AF18" s="33" t="s">
        <v>30</v>
      </c>
      <c r="AG18" s="116">
        <v>0.39</v>
      </c>
      <c r="AH18" s="116">
        <v>0.4</v>
      </c>
      <c r="AI18" s="117">
        <v>0.4</v>
      </c>
      <c r="AJ18" s="44">
        <v>0.4</v>
      </c>
      <c r="AK18" s="41">
        <v>0.4</v>
      </c>
      <c r="AL18" s="41">
        <v>0.4</v>
      </c>
      <c r="AM18" s="128">
        <v>2022</v>
      </c>
    </row>
    <row r="19" spans="1:39" s="43" customFormat="1" ht="135" customHeight="1">
      <c r="A19" s="25"/>
      <c r="B19" s="25"/>
      <c r="C19" s="26"/>
      <c r="D19" s="36">
        <v>6</v>
      </c>
      <c r="E19" s="36">
        <v>0</v>
      </c>
      <c r="F19" s="36">
        <v>1</v>
      </c>
      <c r="G19" s="36">
        <v>0</v>
      </c>
      <c r="H19" s="36">
        <v>7</v>
      </c>
      <c r="I19" s="36">
        <v>0</v>
      </c>
      <c r="J19" s="36">
        <v>7</v>
      </c>
      <c r="K19" s="36">
        <v>0</v>
      </c>
      <c r="L19" s="36">
        <v>6</v>
      </c>
      <c r="M19" s="36">
        <v>1</v>
      </c>
      <c r="N19" s="36">
        <v>0</v>
      </c>
      <c r="O19" s="36">
        <v>1</v>
      </c>
      <c r="P19" s="36">
        <v>2</v>
      </c>
      <c r="Q19" s="36">
        <v>0</v>
      </c>
      <c r="R19" s="36">
        <v>0</v>
      </c>
      <c r="S19" s="36">
        <v>1</v>
      </c>
      <c r="T19" s="36">
        <v>0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40" t="s">
        <v>143</v>
      </c>
      <c r="AF19" s="33" t="s">
        <v>26</v>
      </c>
      <c r="AG19" s="34">
        <v>558.364</v>
      </c>
      <c r="AH19" s="34">
        <v>418.958</v>
      </c>
      <c r="AI19" s="34">
        <v>175.263</v>
      </c>
      <c r="AJ19" s="34">
        <v>450.5</v>
      </c>
      <c r="AK19" s="34">
        <v>450.5</v>
      </c>
      <c r="AL19" s="34">
        <f>AG19+AH19+AI19+AJ19+AK19</f>
        <v>2053.585</v>
      </c>
      <c r="AM19" s="128">
        <v>2022</v>
      </c>
    </row>
    <row r="20" spans="1:39" s="43" customFormat="1" ht="47.25" customHeight="1">
      <c r="A20" s="25"/>
      <c r="B20" s="25"/>
      <c r="C20" s="2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40" t="s">
        <v>34</v>
      </c>
      <c r="AF20" s="33" t="s">
        <v>35</v>
      </c>
      <c r="AG20" s="45" t="s">
        <v>36</v>
      </c>
      <c r="AH20" s="45" t="s">
        <v>36</v>
      </c>
      <c r="AI20" s="121" t="s">
        <v>43</v>
      </c>
      <c r="AJ20" s="45" t="s">
        <v>36</v>
      </c>
      <c r="AK20" s="45" t="s">
        <v>36</v>
      </c>
      <c r="AL20" s="45" t="s">
        <v>159</v>
      </c>
      <c r="AM20" s="128">
        <v>2022</v>
      </c>
    </row>
    <row r="21" spans="1:39" s="43" customFormat="1" ht="41.25" customHeight="1" hidden="1">
      <c r="A21" s="25"/>
      <c r="B21" s="25"/>
      <c r="C21" s="2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40"/>
      <c r="AF21" s="33" t="s">
        <v>26</v>
      </c>
      <c r="AG21" s="46">
        <v>69</v>
      </c>
      <c r="AH21" s="46"/>
      <c r="AI21" s="46">
        <v>70</v>
      </c>
      <c r="AJ21" s="46"/>
      <c r="AK21" s="46">
        <v>71</v>
      </c>
      <c r="AL21" s="46">
        <v>345</v>
      </c>
      <c r="AM21" s="128">
        <v>2019</v>
      </c>
    </row>
    <row r="22" spans="1:39" s="43" customFormat="1" ht="54.75" customHeight="1">
      <c r="A22" s="25"/>
      <c r="B22" s="25"/>
      <c r="C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47" t="s">
        <v>37</v>
      </c>
      <c r="AF22" s="27" t="s">
        <v>38</v>
      </c>
      <c r="AG22" s="48" t="s">
        <v>39</v>
      </c>
      <c r="AH22" s="48" t="s">
        <v>40</v>
      </c>
      <c r="AI22" s="122" t="s">
        <v>148</v>
      </c>
      <c r="AJ22" s="48" t="s">
        <v>40</v>
      </c>
      <c r="AK22" s="48" t="s">
        <v>40</v>
      </c>
      <c r="AL22" s="48" t="s">
        <v>150</v>
      </c>
      <c r="AM22" s="127">
        <v>2022</v>
      </c>
    </row>
    <row r="23" spans="1:39" s="43" customFormat="1" ht="113.25" customHeight="1">
      <c r="A23" s="25"/>
      <c r="B23" s="25"/>
      <c r="C23" s="26"/>
      <c r="D23" s="36">
        <v>6</v>
      </c>
      <c r="E23" s="36">
        <v>0</v>
      </c>
      <c r="F23" s="36">
        <v>1</v>
      </c>
      <c r="G23" s="36">
        <v>0</v>
      </c>
      <c r="H23" s="36">
        <v>7</v>
      </c>
      <c r="I23" s="36">
        <v>0</v>
      </c>
      <c r="J23" s="36">
        <v>7</v>
      </c>
      <c r="K23" s="36">
        <v>0</v>
      </c>
      <c r="L23" s="36">
        <v>6</v>
      </c>
      <c r="M23" s="36">
        <v>1</v>
      </c>
      <c r="N23" s="36">
        <v>0</v>
      </c>
      <c r="O23" s="36">
        <v>1</v>
      </c>
      <c r="P23" s="36">
        <v>2</v>
      </c>
      <c r="Q23" s="36">
        <v>0</v>
      </c>
      <c r="R23" s="36">
        <v>0</v>
      </c>
      <c r="S23" s="36">
        <v>2</v>
      </c>
      <c r="T23" s="36">
        <v>0</v>
      </c>
      <c r="U23" s="36"/>
      <c r="V23" s="36"/>
      <c r="W23" s="36"/>
      <c r="X23" s="36"/>
      <c r="Y23" s="36"/>
      <c r="Z23" s="36"/>
      <c r="AA23" s="36"/>
      <c r="AB23" s="49"/>
      <c r="AC23" s="49"/>
      <c r="AD23" s="49"/>
      <c r="AE23" s="40" t="s">
        <v>41</v>
      </c>
      <c r="AF23" s="33" t="s">
        <v>26</v>
      </c>
      <c r="AG23" s="34">
        <v>237</v>
      </c>
      <c r="AH23" s="34">
        <v>215</v>
      </c>
      <c r="AI23" s="34">
        <v>71.848</v>
      </c>
      <c r="AJ23" s="34">
        <v>237</v>
      </c>
      <c r="AK23" s="34">
        <v>237</v>
      </c>
      <c r="AL23" s="34">
        <f>AG23+AH23+AI23+AJ23+AK23</f>
        <v>997.848</v>
      </c>
      <c r="AM23" s="128">
        <v>2022</v>
      </c>
    </row>
    <row r="24" spans="1:39" s="43" customFormat="1" ht="21.75" customHeight="1">
      <c r="A24" s="25"/>
      <c r="B24" s="25"/>
      <c r="C24" s="2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0" t="s">
        <v>42</v>
      </c>
      <c r="AF24" s="33" t="s">
        <v>35</v>
      </c>
      <c r="AG24" s="45" t="s">
        <v>43</v>
      </c>
      <c r="AH24" s="45" t="s">
        <v>43</v>
      </c>
      <c r="AI24" s="121" t="s">
        <v>155</v>
      </c>
      <c r="AJ24" s="45" t="s">
        <v>43</v>
      </c>
      <c r="AK24" s="45" t="s">
        <v>43</v>
      </c>
      <c r="AL24" s="45" t="s">
        <v>160</v>
      </c>
      <c r="AM24" s="128">
        <v>2022</v>
      </c>
    </row>
    <row r="25" spans="1:39" s="43" customFormat="1" ht="37.5" customHeight="1">
      <c r="A25" s="25"/>
      <c r="B25" s="25"/>
      <c r="C25" s="2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40" t="s">
        <v>45</v>
      </c>
      <c r="AF25" s="33" t="s">
        <v>35</v>
      </c>
      <c r="AG25" s="45" t="s">
        <v>44</v>
      </c>
      <c r="AH25" s="45" t="s">
        <v>44</v>
      </c>
      <c r="AI25" s="121" t="s">
        <v>154</v>
      </c>
      <c r="AJ25" s="45" t="s">
        <v>44</v>
      </c>
      <c r="AK25" s="45" t="s">
        <v>44</v>
      </c>
      <c r="AL25" s="45" t="s">
        <v>161</v>
      </c>
      <c r="AM25" s="128">
        <v>2022</v>
      </c>
    </row>
    <row r="26" spans="1:39" s="43" customFormat="1" ht="98.25" customHeight="1">
      <c r="A26" s="25"/>
      <c r="B26" s="25"/>
      <c r="C26" s="26"/>
      <c r="D26" s="36">
        <v>6</v>
      </c>
      <c r="E26" s="36">
        <v>0</v>
      </c>
      <c r="F26" s="36">
        <v>1</v>
      </c>
      <c r="G26" s="36">
        <v>0</v>
      </c>
      <c r="H26" s="36">
        <v>7</v>
      </c>
      <c r="I26" s="36">
        <v>0</v>
      </c>
      <c r="J26" s="36">
        <v>7</v>
      </c>
      <c r="K26" s="36">
        <v>0</v>
      </c>
      <c r="L26" s="36">
        <v>6</v>
      </c>
      <c r="M26" s="36">
        <v>1</v>
      </c>
      <c r="N26" s="36">
        <v>0</v>
      </c>
      <c r="O26" s="36">
        <v>1</v>
      </c>
      <c r="P26" s="36">
        <v>2</v>
      </c>
      <c r="Q26" s="36">
        <v>0</v>
      </c>
      <c r="R26" s="36">
        <v>0</v>
      </c>
      <c r="S26" s="36">
        <v>3</v>
      </c>
      <c r="T26" s="36">
        <v>0</v>
      </c>
      <c r="U26" s="36"/>
      <c r="V26" s="36"/>
      <c r="W26" s="36"/>
      <c r="X26" s="36"/>
      <c r="Y26" s="36"/>
      <c r="Z26" s="36"/>
      <c r="AA26" s="36"/>
      <c r="AB26" s="49"/>
      <c r="AC26" s="49"/>
      <c r="AD26" s="49"/>
      <c r="AE26" s="40" t="s">
        <v>46</v>
      </c>
      <c r="AF26" s="33" t="s">
        <v>26</v>
      </c>
      <c r="AG26" s="34">
        <v>61.5</v>
      </c>
      <c r="AH26" s="34">
        <v>54.5</v>
      </c>
      <c r="AI26" s="34">
        <v>11.499</v>
      </c>
      <c r="AJ26" s="34">
        <v>61.5</v>
      </c>
      <c r="AK26" s="34">
        <v>61.5</v>
      </c>
      <c r="AL26" s="34">
        <f>AG26+AH26+AI26+AJ26+AK26</f>
        <v>250.499</v>
      </c>
      <c r="AM26" s="128">
        <v>2022</v>
      </c>
    </row>
    <row r="27" spans="1:39" s="43" customFormat="1" ht="27" customHeight="1">
      <c r="A27" s="25"/>
      <c r="B27" s="25"/>
      <c r="C27" s="2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0" t="s">
        <v>42</v>
      </c>
      <c r="AF27" s="33" t="s">
        <v>35</v>
      </c>
      <c r="AG27" s="45" t="s">
        <v>47</v>
      </c>
      <c r="AH27" s="45" t="s">
        <v>47</v>
      </c>
      <c r="AI27" s="121" t="s">
        <v>153</v>
      </c>
      <c r="AJ27" s="45" t="s">
        <v>47</v>
      </c>
      <c r="AK27" s="45" t="s">
        <v>47</v>
      </c>
      <c r="AL27" s="45" t="s">
        <v>162</v>
      </c>
      <c r="AM27" s="128">
        <v>2022</v>
      </c>
    </row>
    <row r="28" spans="1:39" s="43" customFormat="1" ht="26.25" customHeight="1" hidden="1">
      <c r="A28" s="25"/>
      <c r="B28" s="25"/>
      <c r="C28" s="2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40"/>
      <c r="AF28" s="33"/>
      <c r="AG28" s="50"/>
      <c r="AH28" s="50"/>
      <c r="AI28" s="50"/>
      <c r="AJ28" s="50"/>
      <c r="AK28" s="50"/>
      <c r="AL28" s="51"/>
      <c r="AM28" s="128">
        <v>2019</v>
      </c>
    </row>
    <row r="29" spans="1:39" s="43" customFormat="1" ht="9.75" customHeight="1" hidden="1">
      <c r="A29" s="25"/>
      <c r="B29" s="25"/>
      <c r="C29" s="2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40"/>
      <c r="AF29" s="33"/>
      <c r="AG29" s="50"/>
      <c r="AH29" s="50"/>
      <c r="AI29" s="50"/>
      <c r="AJ29" s="50"/>
      <c r="AK29" s="50"/>
      <c r="AL29" s="51"/>
      <c r="AM29" s="128">
        <v>2019</v>
      </c>
    </row>
    <row r="30" spans="1:39" s="43" customFormat="1" ht="26.25" customHeight="1" hidden="1">
      <c r="A30" s="25"/>
      <c r="B30" s="25"/>
      <c r="C30" s="2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40"/>
      <c r="AF30" s="33"/>
      <c r="AG30" s="50"/>
      <c r="AH30" s="50"/>
      <c r="AI30" s="50"/>
      <c r="AJ30" s="50"/>
      <c r="AK30" s="50"/>
      <c r="AL30" s="51"/>
      <c r="AM30" s="128">
        <v>2019</v>
      </c>
    </row>
    <row r="31" spans="1:39" s="43" customFormat="1" ht="46.5" hidden="1">
      <c r="A31" s="25"/>
      <c r="B31" s="25"/>
      <c r="C31" s="2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47" t="s">
        <v>48</v>
      </c>
      <c r="AF31" s="33" t="s">
        <v>38</v>
      </c>
      <c r="AG31" s="45"/>
      <c r="AH31" s="45"/>
      <c r="AI31" s="45"/>
      <c r="AJ31" s="45"/>
      <c r="AK31" s="45"/>
      <c r="AL31" s="45"/>
      <c r="AM31" s="128">
        <v>2019</v>
      </c>
    </row>
    <row r="32" spans="1:39" s="43" customFormat="1" ht="39.75" customHeight="1">
      <c r="A32" s="25"/>
      <c r="B32" s="25"/>
      <c r="C32" s="2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40" t="s">
        <v>49</v>
      </c>
      <c r="AF32" s="33" t="s">
        <v>35</v>
      </c>
      <c r="AG32" s="52">
        <v>500</v>
      </c>
      <c r="AH32" s="53">
        <v>500</v>
      </c>
      <c r="AI32" s="52">
        <v>20</v>
      </c>
      <c r="AJ32" s="53">
        <v>500</v>
      </c>
      <c r="AK32" s="52">
        <v>500</v>
      </c>
      <c r="AL32" s="45" t="s">
        <v>163</v>
      </c>
      <c r="AM32" s="128">
        <v>2022</v>
      </c>
    </row>
    <row r="33" spans="1:39" s="43" customFormat="1" ht="63" customHeight="1">
      <c r="A33" s="25"/>
      <c r="B33" s="25"/>
      <c r="C33" s="26"/>
      <c r="D33" s="36">
        <v>6</v>
      </c>
      <c r="E33" s="36">
        <v>0</v>
      </c>
      <c r="F33" s="36">
        <v>1</v>
      </c>
      <c r="G33" s="36">
        <v>0</v>
      </c>
      <c r="H33" s="36">
        <v>5</v>
      </c>
      <c r="I33" s="36">
        <v>0</v>
      </c>
      <c r="J33" s="36">
        <v>3</v>
      </c>
      <c r="K33" s="36">
        <v>0</v>
      </c>
      <c r="L33" s="36">
        <v>6</v>
      </c>
      <c r="M33" s="36">
        <v>1</v>
      </c>
      <c r="N33" s="36">
        <v>0</v>
      </c>
      <c r="O33" s="36">
        <v>1</v>
      </c>
      <c r="P33" s="36" t="s">
        <v>50</v>
      </c>
      <c r="Q33" s="36">
        <v>0</v>
      </c>
      <c r="R33" s="36">
        <v>2</v>
      </c>
      <c r="S33" s="36">
        <v>8</v>
      </c>
      <c r="T33" s="36">
        <v>0</v>
      </c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54" t="s">
        <v>138</v>
      </c>
      <c r="AF33" s="33" t="s">
        <v>26</v>
      </c>
      <c r="AG33" s="34">
        <v>0</v>
      </c>
      <c r="AH33" s="55">
        <v>0</v>
      </c>
      <c r="AI33" s="34">
        <v>690.112</v>
      </c>
      <c r="AJ33" s="55">
        <v>0</v>
      </c>
      <c r="AK33" s="34">
        <v>0</v>
      </c>
      <c r="AL33" s="56" t="s">
        <v>169</v>
      </c>
      <c r="AM33" s="128">
        <v>2022</v>
      </c>
    </row>
    <row r="34" spans="1:39" s="43" customFormat="1" ht="39.75" customHeight="1">
      <c r="A34" s="25"/>
      <c r="B34" s="25"/>
      <c r="C34" s="2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40" t="s">
        <v>140</v>
      </c>
      <c r="AF34" s="33" t="s">
        <v>35</v>
      </c>
      <c r="AG34" s="52">
        <v>0</v>
      </c>
      <c r="AH34" s="53">
        <v>0</v>
      </c>
      <c r="AI34" s="52">
        <v>1</v>
      </c>
      <c r="AJ34" s="53">
        <v>0</v>
      </c>
      <c r="AK34" s="52">
        <v>0</v>
      </c>
      <c r="AL34" s="45" t="s">
        <v>51</v>
      </c>
      <c r="AM34" s="128">
        <v>2022</v>
      </c>
    </row>
    <row r="35" spans="1:39" s="43" customFormat="1" ht="38.25" customHeight="1">
      <c r="A35" s="25"/>
      <c r="B35" s="25"/>
      <c r="C35" s="26"/>
      <c r="D35" s="36">
        <v>6</v>
      </c>
      <c r="E35" s="36">
        <v>0</v>
      </c>
      <c r="F35" s="36">
        <v>1</v>
      </c>
      <c r="G35" s="36">
        <v>0</v>
      </c>
      <c r="H35" s="36">
        <v>5</v>
      </c>
      <c r="I35" s="36">
        <v>0</v>
      </c>
      <c r="J35" s="36">
        <v>3</v>
      </c>
      <c r="K35" s="36">
        <v>0</v>
      </c>
      <c r="L35" s="36">
        <v>6</v>
      </c>
      <c r="M35" s="36">
        <v>1</v>
      </c>
      <c r="N35" s="36">
        <v>0</v>
      </c>
      <c r="O35" s="36">
        <v>1</v>
      </c>
      <c r="P35" s="36">
        <v>1</v>
      </c>
      <c r="Q35" s="36">
        <v>0</v>
      </c>
      <c r="R35" s="36">
        <v>2</v>
      </c>
      <c r="S35" s="36">
        <v>8</v>
      </c>
      <c r="T35" s="36">
        <v>0</v>
      </c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54" t="s">
        <v>139</v>
      </c>
      <c r="AF35" s="33" t="s">
        <v>26</v>
      </c>
      <c r="AG35" s="34">
        <v>0</v>
      </c>
      <c r="AH35" s="55">
        <v>0</v>
      </c>
      <c r="AI35" s="34">
        <v>2760.448</v>
      </c>
      <c r="AJ35" s="55">
        <v>0</v>
      </c>
      <c r="AK35" s="34">
        <v>0</v>
      </c>
      <c r="AL35" s="34">
        <f>SUM(AG35:AK35)</f>
        <v>2760.448</v>
      </c>
      <c r="AM35" s="128">
        <v>2022</v>
      </c>
    </row>
    <row r="36" spans="1:39" s="43" customFormat="1" ht="39.75" customHeight="1">
      <c r="A36" s="25"/>
      <c r="B36" s="25"/>
      <c r="C36" s="2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40" t="s">
        <v>140</v>
      </c>
      <c r="AF36" s="33" t="s">
        <v>35</v>
      </c>
      <c r="AG36" s="52">
        <v>0</v>
      </c>
      <c r="AH36" s="53">
        <v>0</v>
      </c>
      <c r="AI36" s="52">
        <v>1</v>
      </c>
      <c r="AJ36" s="53">
        <v>0</v>
      </c>
      <c r="AK36" s="52">
        <v>0</v>
      </c>
      <c r="AL36" s="45" t="s">
        <v>51</v>
      </c>
      <c r="AM36" s="128">
        <v>2022</v>
      </c>
    </row>
    <row r="37" spans="1:39" s="43" customFormat="1" ht="75" customHeight="1">
      <c r="A37" s="57"/>
      <c r="B37" s="57"/>
      <c r="C37" s="58"/>
      <c r="D37" s="36">
        <v>6</v>
      </c>
      <c r="E37" s="36">
        <v>0</v>
      </c>
      <c r="F37" s="36">
        <v>1</v>
      </c>
      <c r="G37" s="36"/>
      <c r="H37" s="36"/>
      <c r="I37" s="36"/>
      <c r="J37" s="36"/>
      <c r="K37" s="36">
        <v>0</v>
      </c>
      <c r="L37" s="36">
        <v>6</v>
      </c>
      <c r="M37" s="36">
        <v>1</v>
      </c>
      <c r="N37" s="36">
        <v>0</v>
      </c>
      <c r="O37" s="36">
        <v>2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59" t="s">
        <v>142</v>
      </c>
      <c r="AF37" s="33" t="s">
        <v>26</v>
      </c>
      <c r="AG37" s="60">
        <f>AG39+AG47+AG51+AG53</f>
        <v>3970.63</v>
      </c>
      <c r="AH37" s="60">
        <f>AH39+AH47+AH51+AH53</f>
        <v>4558.942000000001</v>
      </c>
      <c r="AI37" s="60">
        <f>AI39+AI47</f>
        <v>4426.034</v>
      </c>
      <c r="AJ37" s="60">
        <f>AJ39+AJ47</f>
        <v>4246.315</v>
      </c>
      <c r="AK37" s="60">
        <f>AK39+AK47</f>
        <v>4246.315</v>
      </c>
      <c r="AL37" s="34">
        <f>AG37+AH37+AI37+AJ37+AK37</f>
        <v>21448.235999999997</v>
      </c>
      <c r="AM37" s="128">
        <v>2022</v>
      </c>
    </row>
    <row r="38" spans="1:39" s="43" customFormat="1" ht="40.5" customHeight="1">
      <c r="A38" s="57"/>
      <c r="B38" s="57"/>
      <c r="C38" s="58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59" t="s">
        <v>141</v>
      </c>
      <c r="AF38" s="33" t="s">
        <v>38</v>
      </c>
      <c r="AG38" s="61" t="s">
        <v>52</v>
      </c>
      <c r="AH38" s="61" t="s">
        <v>52</v>
      </c>
      <c r="AI38" s="121" t="s">
        <v>144</v>
      </c>
      <c r="AJ38" s="61" t="s">
        <v>52</v>
      </c>
      <c r="AK38" s="61" t="s">
        <v>52</v>
      </c>
      <c r="AL38" s="45" t="s">
        <v>145</v>
      </c>
      <c r="AM38" s="128">
        <v>2022</v>
      </c>
    </row>
    <row r="39" spans="1:39" s="43" customFormat="1" ht="33.75" customHeight="1">
      <c r="A39" s="25"/>
      <c r="B39" s="25"/>
      <c r="C39" s="26"/>
      <c r="D39" s="36">
        <v>6</v>
      </c>
      <c r="E39" s="36">
        <v>0</v>
      </c>
      <c r="F39" s="36">
        <v>1</v>
      </c>
      <c r="G39" s="36">
        <v>0</v>
      </c>
      <c r="H39" s="36">
        <v>4</v>
      </c>
      <c r="I39" s="36">
        <v>0</v>
      </c>
      <c r="J39" s="36">
        <v>1</v>
      </c>
      <c r="K39" s="36">
        <v>0</v>
      </c>
      <c r="L39" s="36">
        <v>6</v>
      </c>
      <c r="M39" s="36">
        <v>1</v>
      </c>
      <c r="N39" s="36">
        <v>0</v>
      </c>
      <c r="O39" s="36">
        <v>2</v>
      </c>
      <c r="P39" s="36">
        <v>2</v>
      </c>
      <c r="Q39" s="36">
        <v>0</v>
      </c>
      <c r="R39" s="36">
        <v>0</v>
      </c>
      <c r="S39" s="36">
        <v>1</v>
      </c>
      <c r="T39" s="36">
        <v>0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40" t="s">
        <v>53</v>
      </c>
      <c r="AF39" s="33" t="s">
        <v>26</v>
      </c>
      <c r="AG39" s="34">
        <v>420</v>
      </c>
      <c r="AH39" s="34">
        <v>480.542</v>
      </c>
      <c r="AI39" s="34">
        <v>262.75</v>
      </c>
      <c r="AJ39" s="34">
        <v>567.2</v>
      </c>
      <c r="AK39" s="34">
        <v>567.2</v>
      </c>
      <c r="AL39" s="34">
        <f>AG39+AH39+AI39+AJ39+AK39</f>
        <v>2297.692</v>
      </c>
      <c r="AM39" s="128">
        <v>2022</v>
      </c>
    </row>
    <row r="40" spans="1:39" s="43" customFormat="1" ht="17.25" hidden="1">
      <c r="A40" s="25"/>
      <c r="B40" s="25"/>
      <c r="C40" s="2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40"/>
      <c r="AF40" s="33"/>
      <c r="AG40" s="51"/>
      <c r="AH40" s="51"/>
      <c r="AI40" s="51"/>
      <c r="AJ40" s="51"/>
      <c r="AK40" s="51"/>
      <c r="AL40" s="50"/>
      <c r="AM40" s="128">
        <v>2019</v>
      </c>
    </row>
    <row r="41" spans="1:39" s="43" customFormat="1" ht="17.25" hidden="1">
      <c r="A41" s="25"/>
      <c r="B41" s="25"/>
      <c r="C41" s="2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40"/>
      <c r="AF41" s="33"/>
      <c r="AG41" s="51"/>
      <c r="AH41" s="51"/>
      <c r="AI41" s="51"/>
      <c r="AJ41" s="51"/>
      <c r="AK41" s="51"/>
      <c r="AL41" s="50"/>
      <c r="AM41" s="128">
        <v>2019</v>
      </c>
    </row>
    <row r="42" spans="1:39" s="43" customFormat="1" ht="24.75" customHeight="1">
      <c r="A42" s="25"/>
      <c r="B42" s="25"/>
      <c r="C42" s="2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40" t="s">
        <v>54</v>
      </c>
      <c r="AF42" s="33" t="s">
        <v>35</v>
      </c>
      <c r="AG42" s="45" t="s">
        <v>52</v>
      </c>
      <c r="AH42" s="45" t="s">
        <v>52</v>
      </c>
      <c r="AI42" s="121" t="s">
        <v>149</v>
      </c>
      <c r="AJ42" s="45" t="s">
        <v>52</v>
      </c>
      <c r="AK42" s="45" t="s">
        <v>52</v>
      </c>
      <c r="AL42" s="45" t="s">
        <v>152</v>
      </c>
      <c r="AM42" s="128">
        <v>2022</v>
      </c>
    </row>
    <row r="43" spans="1:39" s="43" customFormat="1" ht="51" customHeight="1">
      <c r="A43" s="25"/>
      <c r="B43" s="25"/>
      <c r="C43" s="2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62" t="s">
        <v>55</v>
      </c>
      <c r="AF43" s="33" t="s">
        <v>56</v>
      </c>
      <c r="AG43" s="45" t="s">
        <v>51</v>
      </c>
      <c r="AH43" s="45" t="s">
        <v>51</v>
      </c>
      <c r="AI43" s="45" t="s">
        <v>51</v>
      </c>
      <c r="AJ43" s="45" t="s">
        <v>51</v>
      </c>
      <c r="AK43" s="45" t="s">
        <v>51</v>
      </c>
      <c r="AL43" s="45" t="s">
        <v>51</v>
      </c>
      <c r="AM43" s="128">
        <v>2022</v>
      </c>
    </row>
    <row r="44" spans="1:39" s="43" customFormat="1" ht="38.25" customHeight="1">
      <c r="A44" s="25"/>
      <c r="B44" s="25"/>
      <c r="C44" s="2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62" t="s">
        <v>57</v>
      </c>
      <c r="AF44" s="33" t="s">
        <v>35</v>
      </c>
      <c r="AG44" s="45" t="s">
        <v>51</v>
      </c>
      <c r="AH44" s="45" t="s">
        <v>51</v>
      </c>
      <c r="AI44" s="45" t="s">
        <v>51</v>
      </c>
      <c r="AJ44" s="45" t="s">
        <v>51</v>
      </c>
      <c r="AK44" s="45" t="s">
        <v>51</v>
      </c>
      <c r="AL44" s="45" t="s">
        <v>58</v>
      </c>
      <c r="AM44" s="128">
        <v>2022</v>
      </c>
    </row>
    <row r="45" spans="1:39" s="43" customFormat="1" ht="39.75" customHeight="1">
      <c r="A45" s="25"/>
      <c r="B45" s="25"/>
      <c r="C45" s="2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62" t="s">
        <v>59</v>
      </c>
      <c r="AF45" s="33" t="s">
        <v>56</v>
      </c>
      <c r="AG45" s="45" t="s">
        <v>51</v>
      </c>
      <c r="AH45" s="45" t="s">
        <v>51</v>
      </c>
      <c r="AI45" s="45" t="s">
        <v>51</v>
      </c>
      <c r="AJ45" s="45" t="s">
        <v>51</v>
      </c>
      <c r="AK45" s="45" t="s">
        <v>51</v>
      </c>
      <c r="AL45" s="45" t="s">
        <v>51</v>
      </c>
      <c r="AM45" s="128">
        <v>2022</v>
      </c>
    </row>
    <row r="46" spans="1:39" s="43" customFormat="1" ht="46.5" customHeight="1">
      <c r="A46" s="25"/>
      <c r="B46" s="25"/>
      <c r="C46" s="2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63" t="s">
        <v>60</v>
      </c>
      <c r="AF46" s="33" t="s">
        <v>35</v>
      </c>
      <c r="AG46" s="45" t="s">
        <v>52</v>
      </c>
      <c r="AH46" s="45" t="s">
        <v>52</v>
      </c>
      <c r="AI46" s="121" t="s">
        <v>44</v>
      </c>
      <c r="AJ46" s="45" t="s">
        <v>52</v>
      </c>
      <c r="AK46" s="45" t="s">
        <v>52</v>
      </c>
      <c r="AL46" s="45" t="s">
        <v>151</v>
      </c>
      <c r="AM46" s="128">
        <v>2022</v>
      </c>
    </row>
    <row r="47" spans="1:39" s="43" customFormat="1" ht="66" customHeight="1">
      <c r="A47" s="25"/>
      <c r="B47" s="25"/>
      <c r="C47" s="26"/>
      <c r="D47" s="36">
        <v>6</v>
      </c>
      <c r="E47" s="36">
        <v>0</v>
      </c>
      <c r="F47" s="36">
        <v>1</v>
      </c>
      <c r="G47" s="36">
        <v>0</v>
      </c>
      <c r="H47" s="36">
        <v>7</v>
      </c>
      <c r="I47" s="36">
        <v>0</v>
      </c>
      <c r="J47" s="36">
        <v>7</v>
      </c>
      <c r="K47" s="36">
        <v>0</v>
      </c>
      <c r="L47" s="36">
        <v>6</v>
      </c>
      <c r="M47" s="36">
        <v>1</v>
      </c>
      <c r="N47" s="36">
        <v>0</v>
      </c>
      <c r="O47" s="36">
        <v>2</v>
      </c>
      <c r="P47" s="36">
        <v>2</v>
      </c>
      <c r="Q47" s="36">
        <v>0</v>
      </c>
      <c r="R47" s="36">
        <v>0</v>
      </c>
      <c r="S47" s="36">
        <v>4</v>
      </c>
      <c r="T47" s="36">
        <v>0</v>
      </c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40" t="s">
        <v>61</v>
      </c>
      <c r="AF47" s="33" t="s">
        <v>26</v>
      </c>
      <c r="AG47" s="56" t="s">
        <v>62</v>
      </c>
      <c r="AH47" s="56" t="s">
        <v>63</v>
      </c>
      <c r="AI47" s="56" t="s">
        <v>166</v>
      </c>
      <c r="AJ47" s="56" t="s">
        <v>64</v>
      </c>
      <c r="AK47" s="56" t="s">
        <v>64</v>
      </c>
      <c r="AL47" s="64">
        <v>18979.439</v>
      </c>
      <c r="AM47" s="128">
        <v>2022</v>
      </c>
    </row>
    <row r="48" spans="1:39" s="43" customFormat="1" ht="30.75" customHeight="1">
      <c r="A48" s="25"/>
      <c r="B48" s="25"/>
      <c r="C48" s="2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40" t="s">
        <v>65</v>
      </c>
      <c r="AF48" s="33" t="s">
        <v>35</v>
      </c>
      <c r="AG48" s="45" t="s">
        <v>66</v>
      </c>
      <c r="AH48" s="45" t="s">
        <v>66</v>
      </c>
      <c r="AI48" s="121" t="s">
        <v>156</v>
      </c>
      <c r="AJ48" s="45" t="s">
        <v>66</v>
      </c>
      <c r="AK48" s="45" t="s">
        <v>66</v>
      </c>
      <c r="AL48" s="45" t="s">
        <v>164</v>
      </c>
      <c r="AM48" s="128">
        <v>2022</v>
      </c>
    </row>
    <row r="49" spans="1:39" s="43" customFormat="1" ht="36" customHeight="1">
      <c r="A49" s="25"/>
      <c r="B49" s="25"/>
      <c r="C49" s="2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40" t="s">
        <v>67</v>
      </c>
      <c r="AF49" s="33" t="s">
        <v>38</v>
      </c>
      <c r="AG49" s="45" t="s">
        <v>68</v>
      </c>
      <c r="AH49" s="45" t="s">
        <v>69</v>
      </c>
      <c r="AI49" s="121" t="s">
        <v>158</v>
      </c>
      <c r="AJ49" s="45" t="s">
        <v>70</v>
      </c>
      <c r="AK49" s="45" t="s">
        <v>70</v>
      </c>
      <c r="AL49" s="45" t="s">
        <v>165</v>
      </c>
      <c r="AM49" s="128">
        <v>2022</v>
      </c>
    </row>
    <row r="50" spans="1:39" s="43" customFormat="1" ht="21.75" customHeight="1">
      <c r="A50" s="25"/>
      <c r="B50" s="25"/>
      <c r="C50" s="2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40" t="s">
        <v>71</v>
      </c>
      <c r="AF50" s="33" t="s">
        <v>30</v>
      </c>
      <c r="AG50" s="44" t="s">
        <v>72</v>
      </c>
      <c r="AH50" s="65">
        <v>0.85</v>
      </c>
      <c r="AI50" s="123" t="s">
        <v>157</v>
      </c>
      <c r="AJ50" s="66" t="s">
        <v>72</v>
      </c>
      <c r="AK50" s="66" t="s">
        <v>72</v>
      </c>
      <c r="AL50" s="45" t="s">
        <v>72</v>
      </c>
      <c r="AM50" s="128">
        <v>2022</v>
      </c>
    </row>
    <row r="51" spans="1:39" s="43" customFormat="1" ht="75" customHeight="1">
      <c r="A51" s="25"/>
      <c r="B51" s="25"/>
      <c r="C51" s="26"/>
      <c r="D51" s="36">
        <v>6</v>
      </c>
      <c r="E51" s="36">
        <v>0</v>
      </c>
      <c r="F51" s="36">
        <v>1</v>
      </c>
      <c r="G51" s="36">
        <v>0</v>
      </c>
      <c r="H51" s="36">
        <v>7</v>
      </c>
      <c r="I51" s="36">
        <v>0</v>
      </c>
      <c r="J51" s="36">
        <v>7</v>
      </c>
      <c r="K51" s="36">
        <v>0</v>
      </c>
      <c r="L51" s="36">
        <v>6</v>
      </c>
      <c r="M51" s="36">
        <v>1</v>
      </c>
      <c r="N51" s="36">
        <v>0</v>
      </c>
      <c r="O51" s="36">
        <v>2</v>
      </c>
      <c r="P51" s="36">
        <v>1</v>
      </c>
      <c r="Q51" s="36">
        <v>0</v>
      </c>
      <c r="R51" s="36">
        <v>2</v>
      </c>
      <c r="S51" s="36">
        <v>0</v>
      </c>
      <c r="T51" s="36">
        <v>0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54" t="s">
        <v>73</v>
      </c>
      <c r="AF51" s="33" t="s">
        <v>26</v>
      </c>
      <c r="AG51" s="67">
        <v>30.6</v>
      </c>
      <c r="AH51" s="67">
        <v>136.1</v>
      </c>
      <c r="AI51" s="67">
        <v>0</v>
      </c>
      <c r="AJ51" s="67">
        <v>0</v>
      </c>
      <c r="AK51" s="67">
        <v>0</v>
      </c>
      <c r="AL51" s="64">
        <f>AG51+AH51+AI51+AJ51+AK51</f>
        <v>166.7</v>
      </c>
      <c r="AM51" s="128">
        <v>2022</v>
      </c>
    </row>
    <row r="52" spans="1:39" s="43" customFormat="1" ht="60" customHeight="1">
      <c r="A52" s="25"/>
      <c r="B52" s="25"/>
      <c r="C52" s="2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54" t="s">
        <v>74</v>
      </c>
      <c r="AF52" s="33" t="s">
        <v>38</v>
      </c>
      <c r="AG52" s="68">
        <v>9</v>
      </c>
      <c r="AH52" s="68">
        <v>9</v>
      </c>
      <c r="AI52" s="68">
        <v>0</v>
      </c>
      <c r="AJ52" s="68">
        <v>0</v>
      </c>
      <c r="AK52" s="68">
        <v>0</v>
      </c>
      <c r="AL52" s="69">
        <v>18</v>
      </c>
      <c r="AM52" s="128">
        <v>2022</v>
      </c>
    </row>
    <row r="53" spans="1:39" s="43" customFormat="1" ht="75.75" customHeight="1">
      <c r="A53" s="25"/>
      <c r="B53" s="25"/>
      <c r="C53" s="26"/>
      <c r="D53" s="36">
        <v>6</v>
      </c>
      <c r="E53" s="36">
        <v>0</v>
      </c>
      <c r="F53" s="36">
        <v>1</v>
      </c>
      <c r="G53" s="36">
        <v>0</v>
      </c>
      <c r="H53" s="36">
        <v>7</v>
      </c>
      <c r="I53" s="36">
        <v>0</v>
      </c>
      <c r="J53" s="36">
        <v>7</v>
      </c>
      <c r="K53" s="36">
        <v>0</v>
      </c>
      <c r="L53" s="36">
        <v>6</v>
      </c>
      <c r="M53" s="36">
        <v>1</v>
      </c>
      <c r="N53" s="36">
        <v>0</v>
      </c>
      <c r="O53" s="36">
        <v>2</v>
      </c>
      <c r="P53" s="36" t="s">
        <v>50</v>
      </c>
      <c r="Q53" s="36">
        <v>1</v>
      </c>
      <c r="R53" s="36">
        <v>2</v>
      </c>
      <c r="S53" s="36">
        <v>0</v>
      </c>
      <c r="T53" s="36">
        <v>0</v>
      </c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54" t="s">
        <v>75</v>
      </c>
      <c r="AF53" s="33" t="s">
        <v>26</v>
      </c>
      <c r="AG53" s="67">
        <v>3.03</v>
      </c>
      <c r="AH53" s="67">
        <v>1.375</v>
      </c>
      <c r="AI53" s="67">
        <v>0</v>
      </c>
      <c r="AJ53" s="67">
        <v>0</v>
      </c>
      <c r="AK53" s="67">
        <v>0</v>
      </c>
      <c r="AL53" s="64">
        <v>4.405</v>
      </c>
      <c r="AM53" s="128">
        <v>2022</v>
      </c>
    </row>
    <row r="54" spans="1:39" s="43" customFormat="1" ht="60" customHeight="1">
      <c r="A54" s="25"/>
      <c r="B54" s="25"/>
      <c r="C54" s="2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54" t="s">
        <v>76</v>
      </c>
      <c r="AF54" s="33" t="s">
        <v>38</v>
      </c>
      <c r="AG54" s="68">
        <v>9</v>
      </c>
      <c r="AH54" s="68">
        <v>9</v>
      </c>
      <c r="AI54" s="68">
        <v>0</v>
      </c>
      <c r="AJ54" s="68">
        <v>0</v>
      </c>
      <c r="AK54" s="68">
        <v>0</v>
      </c>
      <c r="AL54" s="69">
        <v>18</v>
      </c>
      <c r="AM54" s="128">
        <v>2022</v>
      </c>
    </row>
    <row r="55" spans="1:39" s="43" customFormat="1" ht="39.75" customHeight="1">
      <c r="A55" s="25"/>
      <c r="B55" s="25"/>
      <c r="C55" s="26"/>
      <c r="D55" s="36">
        <v>6</v>
      </c>
      <c r="E55" s="36">
        <v>0</v>
      </c>
      <c r="F55" s="36">
        <v>1</v>
      </c>
      <c r="G55" s="36">
        <v>1</v>
      </c>
      <c r="H55" s="36">
        <v>0</v>
      </c>
      <c r="I55" s="36">
        <v>0</v>
      </c>
      <c r="J55" s="36">
        <v>3</v>
      </c>
      <c r="K55" s="36">
        <v>0</v>
      </c>
      <c r="L55" s="36">
        <v>6</v>
      </c>
      <c r="M55" s="36">
        <v>2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54" t="s">
        <v>77</v>
      </c>
      <c r="AF55" s="33" t="s">
        <v>26</v>
      </c>
      <c r="AG55" s="70" t="s">
        <v>78</v>
      </c>
      <c r="AH55" s="70" t="s">
        <v>79</v>
      </c>
      <c r="AI55" s="70" t="s">
        <v>167</v>
      </c>
      <c r="AJ55" s="70" t="s">
        <v>80</v>
      </c>
      <c r="AK55" s="70" t="s">
        <v>81</v>
      </c>
      <c r="AL55" s="34">
        <f>AG55+AH55+AI55+AJ55+AK55</f>
        <v>26027.851000000002</v>
      </c>
      <c r="AM55" s="128">
        <v>2022</v>
      </c>
    </row>
    <row r="56" spans="1:39" s="43" customFormat="1" ht="35.25" customHeight="1">
      <c r="A56" s="25"/>
      <c r="B56" s="25"/>
      <c r="C56" s="26"/>
      <c r="D56" s="36">
        <v>6</v>
      </c>
      <c r="E56" s="36">
        <v>0</v>
      </c>
      <c r="F56" s="36">
        <v>1</v>
      </c>
      <c r="G56" s="36">
        <v>1</v>
      </c>
      <c r="H56" s="36">
        <v>0</v>
      </c>
      <c r="I56" s="36">
        <v>0</v>
      </c>
      <c r="J56" s="36">
        <v>3</v>
      </c>
      <c r="K56" s="36">
        <v>0</v>
      </c>
      <c r="L56" s="36">
        <v>6</v>
      </c>
      <c r="M56" s="36">
        <v>2</v>
      </c>
      <c r="N56" s="36">
        <v>0</v>
      </c>
      <c r="O56" s="36">
        <v>1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40" t="s">
        <v>82</v>
      </c>
      <c r="AF56" s="33" t="s">
        <v>26</v>
      </c>
      <c r="AG56" s="70" t="s">
        <v>78</v>
      </c>
      <c r="AH56" s="70" t="s">
        <v>79</v>
      </c>
      <c r="AI56" s="70" t="s">
        <v>167</v>
      </c>
      <c r="AJ56" s="70" t="s">
        <v>80</v>
      </c>
      <c r="AK56" s="70" t="s">
        <v>81</v>
      </c>
      <c r="AL56" s="34">
        <f>AG56+AH56+AI56+AJ56+AK56</f>
        <v>26027.851000000002</v>
      </c>
      <c r="AM56" s="128">
        <v>2022</v>
      </c>
    </row>
    <row r="57" spans="1:39" s="43" customFormat="1" ht="64.5" customHeight="1">
      <c r="A57" s="25"/>
      <c r="B57" s="25"/>
      <c r="C57" s="2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40" t="s">
        <v>83</v>
      </c>
      <c r="AF57" s="33" t="s">
        <v>30</v>
      </c>
      <c r="AG57" s="66" t="s">
        <v>84</v>
      </c>
      <c r="AH57" s="66" t="s">
        <v>84</v>
      </c>
      <c r="AI57" s="66" t="s">
        <v>146</v>
      </c>
      <c r="AJ57" s="66" t="s">
        <v>146</v>
      </c>
      <c r="AK57" s="66" t="s">
        <v>146</v>
      </c>
      <c r="AL57" s="45" t="s">
        <v>146</v>
      </c>
      <c r="AM57" s="128">
        <v>2022</v>
      </c>
    </row>
    <row r="58" spans="1:39" s="43" customFormat="1" ht="36" customHeight="1">
      <c r="A58" s="25"/>
      <c r="B58" s="25"/>
      <c r="C58" s="26"/>
      <c r="D58" s="36">
        <v>6</v>
      </c>
      <c r="E58" s="36">
        <v>0</v>
      </c>
      <c r="F58" s="36">
        <v>1</v>
      </c>
      <c r="G58" s="36">
        <v>1</v>
      </c>
      <c r="H58" s="36">
        <v>0</v>
      </c>
      <c r="I58" s="36">
        <v>0</v>
      </c>
      <c r="J58" s="36">
        <v>3</v>
      </c>
      <c r="K58" s="36">
        <v>0</v>
      </c>
      <c r="L58" s="36">
        <v>6</v>
      </c>
      <c r="M58" s="36">
        <v>2</v>
      </c>
      <c r="N58" s="36">
        <v>0</v>
      </c>
      <c r="O58" s="36">
        <v>1</v>
      </c>
      <c r="P58" s="36" t="s">
        <v>85</v>
      </c>
      <c r="Q58" s="36">
        <v>4</v>
      </c>
      <c r="R58" s="36">
        <v>9</v>
      </c>
      <c r="S58" s="36">
        <v>7</v>
      </c>
      <c r="T58" s="36">
        <v>0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40" t="s">
        <v>86</v>
      </c>
      <c r="AF58" s="33" t="s">
        <v>26</v>
      </c>
      <c r="AG58" s="70" t="s">
        <v>78</v>
      </c>
      <c r="AH58" s="70" t="s">
        <v>79</v>
      </c>
      <c r="AI58" s="70" t="s">
        <v>167</v>
      </c>
      <c r="AJ58" s="70">
        <v>4919.178</v>
      </c>
      <c r="AK58" s="70" t="s">
        <v>81</v>
      </c>
      <c r="AL58" s="70">
        <f>AG58+AH58+AI58+AJ58+AK58</f>
        <v>26027.851000000002</v>
      </c>
      <c r="AM58" s="128">
        <v>2022</v>
      </c>
    </row>
    <row r="59" spans="1:39" s="43" customFormat="1" ht="54.75" customHeight="1">
      <c r="A59" s="25"/>
      <c r="B59" s="25"/>
      <c r="C59" s="2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40" t="s">
        <v>87</v>
      </c>
      <c r="AF59" s="33" t="s">
        <v>88</v>
      </c>
      <c r="AG59" s="66" t="s">
        <v>89</v>
      </c>
      <c r="AH59" s="66" t="s">
        <v>89</v>
      </c>
      <c r="AI59" s="66" t="s">
        <v>90</v>
      </c>
      <c r="AJ59" s="66" t="s">
        <v>89</v>
      </c>
      <c r="AK59" s="66" t="s">
        <v>89</v>
      </c>
      <c r="AL59" s="45" t="s">
        <v>91</v>
      </c>
      <c r="AM59" s="128">
        <v>2022</v>
      </c>
    </row>
    <row r="60" spans="1:39" s="43" customFormat="1" ht="72" customHeight="1">
      <c r="A60" s="25"/>
      <c r="B60" s="25"/>
      <c r="C60" s="2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40" t="s">
        <v>92</v>
      </c>
      <c r="AF60" s="33" t="s">
        <v>56</v>
      </c>
      <c r="AG60" s="66" t="s">
        <v>51</v>
      </c>
      <c r="AH60" s="66" t="s">
        <v>51</v>
      </c>
      <c r="AI60" s="66" t="s">
        <v>51</v>
      </c>
      <c r="AJ60" s="66" t="s">
        <v>51</v>
      </c>
      <c r="AK60" s="66" t="s">
        <v>51</v>
      </c>
      <c r="AL60" s="45" t="s">
        <v>51</v>
      </c>
      <c r="AM60" s="128">
        <v>2022</v>
      </c>
    </row>
    <row r="61" spans="1:39" s="73" customFormat="1" ht="38.25" customHeight="1">
      <c r="A61" s="28"/>
      <c r="B61" s="28"/>
      <c r="C61" s="71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47" t="s">
        <v>93</v>
      </c>
      <c r="AF61" s="27" t="s">
        <v>88</v>
      </c>
      <c r="AG61" s="72" t="s">
        <v>89</v>
      </c>
      <c r="AH61" s="72" t="s">
        <v>89</v>
      </c>
      <c r="AI61" s="72" t="s">
        <v>90</v>
      </c>
      <c r="AJ61" s="72" t="s">
        <v>89</v>
      </c>
      <c r="AK61" s="72" t="s">
        <v>89</v>
      </c>
      <c r="AL61" s="48" t="s">
        <v>91</v>
      </c>
      <c r="AM61" s="127">
        <v>2022</v>
      </c>
    </row>
    <row r="62" spans="1:39" s="73" customFormat="1" ht="37.5" customHeight="1">
      <c r="A62" s="28"/>
      <c r="B62" s="28"/>
      <c r="C62" s="71"/>
      <c r="D62" s="36">
        <v>6</v>
      </c>
      <c r="E62" s="36">
        <v>0</v>
      </c>
      <c r="F62" s="36">
        <v>1</v>
      </c>
      <c r="G62" s="36">
        <v>1</v>
      </c>
      <c r="H62" s="36">
        <v>0</v>
      </c>
      <c r="I62" s="36">
        <v>0</v>
      </c>
      <c r="J62" s="36">
        <v>3</v>
      </c>
      <c r="K62" s="36">
        <v>0</v>
      </c>
      <c r="L62" s="36">
        <v>6</v>
      </c>
      <c r="M62" s="36">
        <v>2</v>
      </c>
      <c r="N62" s="36">
        <v>0</v>
      </c>
      <c r="O62" s="36">
        <v>1</v>
      </c>
      <c r="P62" s="36" t="s">
        <v>50</v>
      </c>
      <c r="Q62" s="36">
        <v>4</v>
      </c>
      <c r="R62" s="36">
        <v>9</v>
      </c>
      <c r="S62" s="36">
        <v>7</v>
      </c>
      <c r="T62" s="36">
        <v>0</v>
      </c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47" t="s">
        <v>168</v>
      </c>
      <c r="AF62" s="27" t="s">
        <v>26</v>
      </c>
      <c r="AG62" s="74" t="s">
        <v>94</v>
      </c>
      <c r="AH62" s="74" t="s">
        <v>95</v>
      </c>
      <c r="AI62" s="74">
        <v>0</v>
      </c>
      <c r="AJ62" s="74">
        <v>0</v>
      </c>
      <c r="AK62" s="74" t="s">
        <v>94</v>
      </c>
      <c r="AL62" s="75">
        <v>1</v>
      </c>
      <c r="AM62" s="127">
        <v>2022</v>
      </c>
    </row>
    <row r="63" spans="1:39" s="73" customFormat="1" ht="54.75" customHeight="1">
      <c r="A63" s="28"/>
      <c r="B63" s="28"/>
      <c r="C63" s="7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47" t="s">
        <v>96</v>
      </c>
      <c r="AF63" s="27" t="s">
        <v>88</v>
      </c>
      <c r="AG63" s="76">
        <v>0</v>
      </c>
      <c r="AH63" s="76">
        <v>1</v>
      </c>
      <c r="AI63" s="76">
        <v>0</v>
      </c>
      <c r="AJ63" s="76">
        <v>0</v>
      </c>
      <c r="AK63" s="76">
        <v>0</v>
      </c>
      <c r="AL63" s="77">
        <v>1</v>
      </c>
      <c r="AM63" s="127">
        <v>2022</v>
      </c>
    </row>
    <row r="64" spans="1:39" s="73" customFormat="1" ht="53.25" customHeight="1">
      <c r="A64" s="28"/>
      <c r="B64" s="28"/>
      <c r="C64" s="7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47" t="s">
        <v>97</v>
      </c>
      <c r="AF64" s="27" t="s">
        <v>26</v>
      </c>
      <c r="AG64" s="78" t="s">
        <v>94</v>
      </c>
      <c r="AH64" s="78" t="s">
        <v>94</v>
      </c>
      <c r="AI64" s="78" t="s">
        <v>94</v>
      </c>
      <c r="AJ64" s="78" t="s">
        <v>94</v>
      </c>
      <c r="AK64" s="78" t="s">
        <v>94</v>
      </c>
      <c r="AL64" s="79" t="s">
        <v>94</v>
      </c>
      <c r="AM64" s="127">
        <v>2022</v>
      </c>
    </row>
    <row r="65" spans="1:39" s="43" customFormat="1" ht="59.25" customHeight="1">
      <c r="A65" s="25"/>
      <c r="B65" s="25"/>
      <c r="C65" s="2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62" t="s">
        <v>98</v>
      </c>
      <c r="AF65" s="33" t="s">
        <v>30</v>
      </c>
      <c r="AG65" s="66" t="s">
        <v>84</v>
      </c>
      <c r="AH65" s="66" t="s">
        <v>84</v>
      </c>
      <c r="AI65" s="66" t="s">
        <v>44</v>
      </c>
      <c r="AJ65" s="66" t="s">
        <v>44</v>
      </c>
      <c r="AK65" s="66" t="s">
        <v>44</v>
      </c>
      <c r="AL65" s="45" t="s">
        <v>44</v>
      </c>
      <c r="AM65" s="128">
        <v>2022</v>
      </c>
    </row>
    <row r="66" spans="1:39" s="43" customFormat="1" ht="55.5" customHeight="1">
      <c r="A66" s="25"/>
      <c r="B66" s="25"/>
      <c r="C66" s="2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40" t="s">
        <v>99</v>
      </c>
      <c r="AF66" s="33" t="s">
        <v>56</v>
      </c>
      <c r="AG66" s="66" t="s">
        <v>51</v>
      </c>
      <c r="AH66" s="66" t="s">
        <v>51</v>
      </c>
      <c r="AI66" s="66" t="s">
        <v>51</v>
      </c>
      <c r="AJ66" s="66" t="s">
        <v>51</v>
      </c>
      <c r="AK66" s="66" t="s">
        <v>51</v>
      </c>
      <c r="AL66" s="45" t="s">
        <v>51</v>
      </c>
      <c r="AM66" s="128">
        <v>2022</v>
      </c>
    </row>
    <row r="67" spans="1:39" s="43" customFormat="1" ht="53.25" customHeight="1">
      <c r="A67" s="25"/>
      <c r="B67" s="25"/>
      <c r="C67" s="2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40" t="s">
        <v>100</v>
      </c>
      <c r="AF67" s="33" t="s">
        <v>101</v>
      </c>
      <c r="AG67" s="66" t="s">
        <v>89</v>
      </c>
      <c r="AH67" s="66" t="s">
        <v>89</v>
      </c>
      <c r="AI67" s="66" t="s">
        <v>90</v>
      </c>
      <c r="AJ67" s="66" t="s">
        <v>89</v>
      </c>
      <c r="AK67" s="66" t="s">
        <v>89</v>
      </c>
      <c r="AL67" s="45" t="s">
        <v>91</v>
      </c>
      <c r="AM67" s="128">
        <v>2022</v>
      </c>
    </row>
    <row r="68" spans="1:39" s="43" customFormat="1" ht="50.25" customHeight="1">
      <c r="A68" s="25"/>
      <c r="B68" s="25"/>
      <c r="C68" s="2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40" t="s">
        <v>102</v>
      </c>
      <c r="AF68" s="33" t="s">
        <v>56</v>
      </c>
      <c r="AG68" s="66" t="s">
        <v>51</v>
      </c>
      <c r="AH68" s="66" t="s">
        <v>51</v>
      </c>
      <c r="AI68" s="66" t="s">
        <v>51</v>
      </c>
      <c r="AJ68" s="66" t="s">
        <v>51</v>
      </c>
      <c r="AK68" s="66" t="s">
        <v>51</v>
      </c>
      <c r="AL68" s="45" t="s">
        <v>51</v>
      </c>
      <c r="AM68" s="128">
        <v>2022</v>
      </c>
    </row>
    <row r="69" spans="1:39" s="43" customFormat="1" ht="41.25" customHeight="1">
      <c r="A69" s="25"/>
      <c r="B69" s="25"/>
      <c r="C69" s="2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47" t="s">
        <v>103</v>
      </c>
      <c r="AF69" s="27" t="s">
        <v>88</v>
      </c>
      <c r="AG69" s="72" t="s">
        <v>104</v>
      </c>
      <c r="AH69" s="72" t="s">
        <v>104</v>
      </c>
      <c r="AI69" s="72" t="s">
        <v>91</v>
      </c>
      <c r="AJ69" s="72" t="s">
        <v>104</v>
      </c>
      <c r="AK69" s="72" t="s">
        <v>104</v>
      </c>
      <c r="AL69" s="45" t="s">
        <v>147</v>
      </c>
      <c r="AM69" s="128">
        <v>2022</v>
      </c>
    </row>
    <row r="70" ht="18.75">
      <c r="AM70" s="80" t="s">
        <v>105</v>
      </c>
    </row>
  </sheetData>
  <sheetProtection selectLockedCells="1" selectUnlockedCells="1"/>
  <mergeCells count="15">
    <mergeCell ref="AJ1:AM1"/>
    <mergeCell ref="C4:AM4"/>
    <mergeCell ref="C5:AM5"/>
    <mergeCell ref="C6:AM6"/>
    <mergeCell ref="C9:AM9"/>
    <mergeCell ref="D10:T10"/>
    <mergeCell ref="U10:AD12"/>
    <mergeCell ref="AE10:AE12"/>
    <mergeCell ref="AF10:AF12"/>
    <mergeCell ref="AG10:AL11"/>
    <mergeCell ref="AM10:AM11"/>
    <mergeCell ref="D11:F12"/>
    <mergeCell ref="G11:H12"/>
    <mergeCell ref="I11:J12"/>
    <mergeCell ref="K11:T12"/>
  </mergeCells>
  <printOptions/>
  <pageMargins left="0.7" right="0.1701388888888889" top="0.43333333333333335" bottom="0.19652777777777777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="60" zoomScaleNormal="60" zoomScalePageLayoutView="0" workbookViewId="0" topLeftCell="D16">
      <selection activeCell="J50" sqref="J50"/>
    </sheetView>
  </sheetViews>
  <sheetFormatPr defaultColWidth="11.140625" defaultRowHeight="15"/>
  <cols>
    <col min="1" max="1" width="8.421875" style="1" hidden="1" customWidth="1"/>
    <col min="2" max="2" width="8.421875" style="0" hidden="1" customWidth="1"/>
    <col min="3" max="3" width="8.421875" style="2" hidden="1" customWidth="1"/>
    <col min="4" max="4" width="71.00390625" style="0" customWidth="1"/>
    <col min="5" max="5" width="13.57421875" style="0" customWidth="1"/>
    <col min="6" max="6" width="21.140625" style="6" customWidth="1"/>
    <col min="7" max="7" width="12.7109375" style="0" customWidth="1"/>
    <col min="8" max="19" width="8.57421875" style="6" customWidth="1"/>
    <col min="20" max="190" width="8.57421875" style="0" customWidth="1"/>
    <col min="191" max="193" width="8.421875" style="0" hidden="1" customWidth="1"/>
    <col min="194" max="194" width="3.140625" style="0" customWidth="1"/>
    <col min="195" max="195" width="3.7109375" style="0" customWidth="1"/>
    <col min="196" max="196" width="4.421875" style="0" customWidth="1"/>
    <col min="197" max="197" width="3.7109375" style="0" customWidth="1"/>
    <col min="198" max="198" width="3.8515625" style="0" customWidth="1"/>
    <col min="199" max="199" width="3.7109375" style="0" customWidth="1"/>
    <col min="200" max="200" width="4.140625" style="0" customWidth="1"/>
    <col min="201" max="201" width="4.00390625" style="0" customWidth="1"/>
    <col min="202" max="207" width="3.421875" style="0" customWidth="1"/>
    <col min="208" max="208" width="3.140625" style="0" customWidth="1"/>
    <col min="209" max="209" width="2.7109375" style="0" customWidth="1"/>
    <col min="210" max="210" width="3.00390625" style="0" customWidth="1"/>
    <col min="211" max="211" width="3.140625" style="0" customWidth="1"/>
    <col min="212" max="212" width="2.140625" style="0" customWidth="1"/>
    <col min="213" max="213" width="3.00390625" style="0" customWidth="1"/>
    <col min="214" max="214" width="2.8515625" style="0" customWidth="1"/>
    <col min="215" max="215" width="2.7109375" style="0" customWidth="1"/>
    <col min="216" max="216" width="3.140625" style="0" customWidth="1"/>
    <col min="217" max="217" width="2.421875" style="0" customWidth="1"/>
    <col min="218" max="218" width="69.00390625" style="0" customWidth="1"/>
    <col min="219" max="219" width="13.57421875" style="0" customWidth="1"/>
    <col min="220" max="220" width="23.57421875" style="0" customWidth="1"/>
    <col min="221" max="221" width="12.7109375" style="0" customWidth="1"/>
    <col min="222" max="223" width="10.8515625" style="0" customWidth="1"/>
  </cols>
  <sheetData>
    <row r="1" spans="1:19" s="14" customFormat="1" ht="15">
      <c r="A1" s="13"/>
      <c r="C1" s="15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4" customFormat="1" ht="76.5" customHeight="1">
      <c r="A2" s="13"/>
      <c r="C2" s="15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4" customFormat="1" ht="15" hidden="1">
      <c r="A3" s="13"/>
      <c r="C3" s="15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14" customFormat="1" ht="18.75" customHeight="1" hidden="1">
      <c r="A4" s="13"/>
      <c r="C4" s="15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14" customFormat="1" ht="18.75" hidden="1">
      <c r="A5" s="13"/>
      <c r="C5" s="15"/>
      <c r="D5" s="18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3:7" s="20" customFormat="1" ht="18.75" hidden="1">
      <c r="C6" s="144"/>
      <c r="D6" s="144"/>
      <c r="E6" s="144"/>
      <c r="F6" s="144"/>
      <c r="G6" s="144"/>
    </row>
    <row r="7" spans="3:7" s="20" customFormat="1" ht="18.75">
      <c r="C7" s="138" t="s">
        <v>106</v>
      </c>
      <c r="D7" s="138"/>
      <c r="E7" s="138"/>
      <c r="F7" s="138"/>
      <c r="G7" s="138"/>
    </row>
    <row r="8" spans="3:7" s="20" customFormat="1" ht="15.75">
      <c r="C8" s="145" t="s">
        <v>107</v>
      </c>
      <c r="D8" s="145"/>
      <c r="E8" s="145"/>
      <c r="F8" s="145"/>
      <c r="G8" s="145"/>
    </row>
    <row r="9" spans="3:7" s="20" customFormat="1" ht="15.75">
      <c r="C9" s="146"/>
      <c r="D9" s="146"/>
      <c r="E9" s="146"/>
      <c r="F9" s="146"/>
      <c r="G9" s="146"/>
    </row>
    <row r="10" spans="3:7" s="20" customFormat="1" ht="15.75">
      <c r="C10" s="146" t="s">
        <v>108</v>
      </c>
      <c r="D10" s="146"/>
      <c r="E10" s="146"/>
      <c r="F10" s="146"/>
      <c r="G10" s="146"/>
    </row>
    <row r="11" spans="3:7" s="20" customFormat="1" ht="15.75">
      <c r="C11" s="147" t="s">
        <v>8</v>
      </c>
      <c r="D11" s="147"/>
      <c r="E11" s="147"/>
      <c r="F11" s="147"/>
      <c r="G11" s="147"/>
    </row>
    <row r="12" spans="1:7" ht="15" customHeight="1">
      <c r="A12"/>
      <c r="C12" s="81"/>
      <c r="D12" s="142" t="s">
        <v>11</v>
      </c>
      <c r="E12" s="143" t="s">
        <v>12</v>
      </c>
      <c r="F12" s="143" t="s">
        <v>109</v>
      </c>
      <c r="G12" s="143" t="s">
        <v>110</v>
      </c>
    </row>
    <row r="13" spans="1:7" ht="46.5" customHeight="1">
      <c r="A13"/>
      <c r="C13" s="81"/>
      <c r="D13" s="142"/>
      <c r="E13" s="143"/>
      <c r="F13" s="143"/>
      <c r="G13" s="143"/>
    </row>
    <row r="14" spans="1:19" ht="76.5" customHeight="1">
      <c r="A14"/>
      <c r="C14" s="81"/>
      <c r="D14" s="142"/>
      <c r="E14" s="143"/>
      <c r="F14" s="143"/>
      <c r="G14" s="143"/>
      <c r="S14"/>
    </row>
    <row r="15" spans="1:19" ht="15.75" customHeight="1" hidden="1">
      <c r="A15"/>
      <c r="C15" s="81"/>
      <c r="D15" s="82" t="e">
        <f>#REF!+1</f>
        <v>#REF!</v>
      </c>
      <c r="E15" s="84" t="e">
        <f>D15+1</f>
        <v>#REF!</v>
      </c>
      <c r="F15" s="84" t="e">
        <f>E15+1</f>
        <v>#REF!</v>
      </c>
      <c r="G15" s="84" t="e">
        <f>F15+1</f>
        <v>#REF!</v>
      </c>
      <c r="S15"/>
    </row>
    <row r="16" spans="1:7" s="89" customFormat="1" ht="24" customHeight="1">
      <c r="A16"/>
      <c r="B16"/>
      <c r="C16" s="81"/>
      <c r="D16" s="85" t="s">
        <v>25</v>
      </c>
      <c r="E16" s="86" t="s">
        <v>26</v>
      </c>
      <c r="F16" s="87">
        <f>F19+F51+1161.5</f>
        <v>7282.5</v>
      </c>
      <c r="G16" s="88"/>
    </row>
    <row r="17" spans="1:7" s="89" customFormat="1" ht="29.25" customHeight="1">
      <c r="A17"/>
      <c r="B17"/>
      <c r="C17" s="81"/>
      <c r="D17" s="90" t="s">
        <v>111</v>
      </c>
      <c r="E17" s="91" t="s">
        <v>28</v>
      </c>
      <c r="F17" s="92"/>
      <c r="G17" s="91"/>
    </row>
    <row r="18" spans="1:7" s="89" customFormat="1" ht="29.25" customHeight="1">
      <c r="A18"/>
      <c r="B18"/>
      <c r="C18" s="81"/>
      <c r="D18" s="90" t="s">
        <v>112</v>
      </c>
      <c r="E18" s="93" t="s">
        <v>30</v>
      </c>
      <c r="F18" s="94">
        <v>0.42</v>
      </c>
      <c r="G18" s="91"/>
    </row>
    <row r="19" spans="1:7" s="89" customFormat="1" ht="29.25">
      <c r="A19"/>
      <c r="B19"/>
      <c r="C19" s="81"/>
      <c r="D19" s="90" t="s">
        <v>113</v>
      </c>
      <c r="E19" s="86" t="s">
        <v>26</v>
      </c>
      <c r="F19" s="87">
        <f>F20+F40+F51</f>
        <v>3545</v>
      </c>
      <c r="G19" s="95"/>
    </row>
    <row r="20" spans="1:7" s="97" customFormat="1" ht="74.25" customHeight="1">
      <c r="A20"/>
      <c r="B20"/>
      <c r="C20" s="81"/>
      <c r="D20" s="96" t="s">
        <v>114</v>
      </c>
      <c r="E20" s="86" t="s">
        <v>26</v>
      </c>
      <c r="F20" s="87">
        <f>F22+F26+F29</f>
        <v>649</v>
      </c>
      <c r="G20" s="95"/>
    </row>
    <row r="21" spans="1:7" s="97" customFormat="1" ht="28.5" customHeight="1">
      <c r="A21"/>
      <c r="B21"/>
      <c r="C21" s="81"/>
      <c r="D21" s="90" t="s">
        <v>115</v>
      </c>
      <c r="E21" s="93" t="s">
        <v>30</v>
      </c>
      <c r="F21" s="94">
        <v>0.56</v>
      </c>
      <c r="G21" s="91" t="s">
        <v>28</v>
      </c>
    </row>
    <row r="22" spans="1:7" s="97" customFormat="1" ht="63.75" customHeight="1">
      <c r="A22"/>
      <c r="B22"/>
      <c r="C22" s="81"/>
      <c r="D22" s="90" t="s">
        <v>116</v>
      </c>
      <c r="E22" s="86" t="s">
        <v>26</v>
      </c>
      <c r="F22" s="87">
        <v>300.5</v>
      </c>
      <c r="G22" s="95"/>
    </row>
    <row r="23" spans="1:7" s="97" customFormat="1" ht="15.75">
      <c r="A23"/>
      <c r="B23"/>
      <c r="C23" s="81"/>
      <c r="D23" s="90" t="s">
        <v>117</v>
      </c>
      <c r="E23" s="93" t="s">
        <v>35</v>
      </c>
      <c r="F23" s="98" t="s">
        <v>36</v>
      </c>
      <c r="G23" s="91"/>
    </row>
    <row r="24" spans="1:7" s="97" customFormat="1" ht="41.25" customHeight="1" hidden="1">
      <c r="A24"/>
      <c r="B24"/>
      <c r="C24" s="81"/>
      <c r="D24" s="90"/>
      <c r="E24" s="86" t="s">
        <v>26</v>
      </c>
      <c r="F24" s="87">
        <v>69</v>
      </c>
      <c r="G24" s="95"/>
    </row>
    <row r="25" spans="1:7" s="97" customFormat="1" ht="60">
      <c r="A25"/>
      <c r="B25"/>
      <c r="C25" s="81"/>
      <c r="D25" s="90" t="s">
        <v>118</v>
      </c>
      <c r="E25" s="93" t="s">
        <v>119</v>
      </c>
      <c r="F25" s="98" t="s">
        <v>120</v>
      </c>
      <c r="G25" s="91"/>
    </row>
    <row r="26" spans="1:7" s="97" customFormat="1" ht="66.75" customHeight="1">
      <c r="A26"/>
      <c r="B26"/>
      <c r="C26" s="81"/>
      <c r="D26" s="90" t="s">
        <v>121</v>
      </c>
      <c r="E26" s="86" t="s">
        <v>26</v>
      </c>
      <c r="F26" s="87">
        <v>237</v>
      </c>
      <c r="G26" s="95"/>
    </row>
    <row r="27" spans="1:7" s="97" customFormat="1" ht="15.75">
      <c r="A27"/>
      <c r="B27"/>
      <c r="C27" s="81"/>
      <c r="D27" s="90" t="s">
        <v>122</v>
      </c>
      <c r="E27" s="93" t="s">
        <v>35</v>
      </c>
      <c r="F27" s="98" t="s">
        <v>43</v>
      </c>
      <c r="G27" s="91"/>
    </row>
    <row r="28" spans="1:7" s="97" customFormat="1" ht="30">
      <c r="A28"/>
      <c r="B28"/>
      <c r="C28" s="81"/>
      <c r="D28" s="90" t="s">
        <v>123</v>
      </c>
      <c r="E28" s="93" t="s">
        <v>35</v>
      </c>
      <c r="F28" s="98" t="s">
        <v>44</v>
      </c>
      <c r="G28" s="91"/>
    </row>
    <row r="29" spans="1:7" s="97" customFormat="1" ht="77.25" customHeight="1">
      <c r="A29"/>
      <c r="B29"/>
      <c r="C29" s="81"/>
      <c r="D29" s="90" t="s">
        <v>124</v>
      </c>
      <c r="E29" s="86" t="s">
        <v>26</v>
      </c>
      <c r="F29" s="87">
        <v>111.5</v>
      </c>
      <c r="G29" s="95"/>
    </row>
    <row r="30" spans="1:7" s="97" customFormat="1" ht="15.75">
      <c r="A30"/>
      <c r="B30"/>
      <c r="C30" s="81"/>
      <c r="D30" s="90" t="s">
        <v>122</v>
      </c>
      <c r="E30" s="93" t="s">
        <v>35</v>
      </c>
      <c r="F30" s="98" t="s">
        <v>47</v>
      </c>
      <c r="G30" s="91"/>
    </row>
    <row r="31" spans="1:7" s="97" customFormat="1" ht="26.25" customHeight="1" hidden="1">
      <c r="A31"/>
      <c r="B31"/>
      <c r="C31" s="81"/>
      <c r="D31" s="90"/>
      <c r="E31" s="86"/>
      <c r="F31" s="99"/>
      <c r="G31" s="100"/>
    </row>
    <row r="32" spans="1:7" s="97" customFormat="1" ht="9.75" customHeight="1" hidden="1">
      <c r="A32"/>
      <c r="B32"/>
      <c r="C32" s="81"/>
      <c r="D32" s="90"/>
      <c r="E32" s="86"/>
      <c r="F32" s="99"/>
      <c r="G32" s="100"/>
    </row>
    <row r="33" spans="1:7" s="97" customFormat="1" ht="26.25" customHeight="1" hidden="1">
      <c r="A33"/>
      <c r="B33"/>
      <c r="C33" s="81"/>
      <c r="D33" s="90"/>
      <c r="E33" s="86"/>
      <c r="F33" s="99"/>
      <c r="G33" s="100"/>
    </row>
    <row r="34" spans="1:7" s="97" customFormat="1" ht="30" hidden="1">
      <c r="A34"/>
      <c r="B34"/>
      <c r="C34" s="81"/>
      <c r="D34" s="101" t="s">
        <v>125</v>
      </c>
      <c r="E34" s="93" t="s">
        <v>38</v>
      </c>
      <c r="F34" s="98"/>
      <c r="G34" s="91"/>
    </row>
    <row r="35" spans="1:7" s="97" customFormat="1" ht="26.25" customHeight="1" hidden="1">
      <c r="A35"/>
      <c r="B35"/>
      <c r="C35" s="81"/>
      <c r="D35" s="90"/>
      <c r="E35" s="86"/>
      <c r="F35" s="102"/>
      <c r="G35" s="100"/>
    </row>
    <row r="36" spans="1:7" s="97" customFormat="1" ht="26.25" customHeight="1" hidden="1">
      <c r="A36"/>
      <c r="B36"/>
      <c r="C36" s="81"/>
      <c r="D36" s="90"/>
      <c r="E36" s="86"/>
      <c r="F36" s="102"/>
      <c r="G36" s="100"/>
    </row>
    <row r="37" spans="1:7" s="97" customFormat="1" ht="26.25" customHeight="1" hidden="1">
      <c r="A37"/>
      <c r="B37"/>
      <c r="C37" s="81"/>
      <c r="D37" s="90"/>
      <c r="E37" s="86"/>
      <c r="F37" s="102"/>
      <c r="G37" s="100"/>
    </row>
    <row r="38" spans="1:7" s="97" customFormat="1" ht="26.25" customHeight="1" hidden="1">
      <c r="A38"/>
      <c r="B38"/>
      <c r="C38" s="81"/>
      <c r="D38" s="90"/>
      <c r="E38" s="86"/>
      <c r="F38" s="102"/>
      <c r="G38" s="100"/>
    </row>
    <row r="39" spans="1:7" s="97" customFormat="1" ht="30">
      <c r="A39"/>
      <c r="B39"/>
      <c r="C39" s="81"/>
      <c r="D39" s="90" t="s">
        <v>126</v>
      </c>
      <c r="E39" s="93" t="s">
        <v>35</v>
      </c>
      <c r="F39" s="103">
        <v>500</v>
      </c>
      <c r="G39" s="91"/>
    </row>
    <row r="40" spans="1:7" s="97" customFormat="1" ht="45">
      <c r="A40" s="14"/>
      <c r="B40" s="14"/>
      <c r="C40" s="104"/>
      <c r="D40" s="101" t="s">
        <v>127</v>
      </c>
      <c r="E40" s="86" t="s">
        <v>26</v>
      </c>
      <c r="F40" s="105">
        <v>320</v>
      </c>
      <c r="G40" s="95"/>
    </row>
    <row r="41" spans="1:7" s="97" customFormat="1" ht="30">
      <c r="A41" s="14"/>
      <c r="B41" s="14"/>
      <c r="C41" s="104"/>
      <c r="D41" s="101" t="s">
        <v>128</v>
      </c>
      <c r="E41" s="86" t="s">
        <v>38</v>
      </c>
      <c r="F41" s="106" t="s">
        <v>129</v>
      </c>
      <c r="G41" s="95"/>
    </row>
    <row r="42" spans="1:7" s="97" customFormat="1" ht="30">
      <c r="A42"/>
      <c r="B42"/>
      <c r="C42" s="81"/>
      <c r="D42" s="90" t="s">
        <v>130</v>
      </c>
      <c r="E42" s="86" t="s">
        <v>26</v>
      </c>
      <c r="F42" s="87">
        <v>320</v>
      </c>
      <c r="G42" s="95"/>
    </row>
    <row r="43" spans="1:7" s="97" customFormat="1" ht="15.75" hidden="1">
      <c r="A43"/>
      <c r="B43"/>
      <c r="C43" s="81"/>
      <c r="D43" s="90"/>
      <c r="E43" s="86"/>
      <c r="F43" s="102"/>
      <c r="G43" s="100"/>
    </row>
    <row r="44" spans="1:7" s="97" customFormat="1" ht="15.75" hidden="1">
      <c r="A44"/>
      <c r="B44"/>
      <c r="C44" s="81"/>
      <c r="D44" s="90"/>
      <c r="E44" s="86"/>
      <c r="F44" s="102"/>
      <c r="G44" s="100"/>
    </row>
    <row r="45" spans="1:7" s="97" customFormat="1" ht="15.75" hidden="1">
      <c r="A45"/>
      <c r="B45"/>
      <c r="C45" s="81"/>
      <c r="D45" s="90"/>
      <c r="E45" s="86"/>
      <c r="F45" s="102"/>
      <c r="G45" s="100"/>
    </row>
    <row r="46" spans="1:7" s="97" customFormat="1" ht="15.75" hidden="1">
      <c r="A46"/>
      <c r="B46"/>
      <c r="C46" s="81"/>
      <c r="D46" s="90"/>
      <c r="E46" s="86"/>
      <c r="F46" s="102"/>
      <c r="G46" s="100"/>
    </row>
    <row r="47" spans="1:10" s="97" customFormat="1" ht="15.75">
      <c r="A47"/>
      <c r="B47"/>
      <c r="C47" s="81"/>
      <c r="D47" s="90" t="s">
        <v>131</v>
      </c>
      <c r="E47" s="93" t="s">
        <v>35</v>
      </c>
      <c r="F47" s="98" t="s">
        <v>129</v>
      </c>
      <c r="G47" s="91"/>
      <c r="J47" s="97">
        <v>3545</v>
      </c>
    </row>
    <row r="48" spans="1:10" s="97" customFormat="1" ht="36" customHeight="1">
      <c r="A48"/>
      <c r="B48"/>
      <c r="C48" s="81"/>
      <c r="D48" s="90" t="s">
        <v>132</v>
      </c>
      <c r="E48" s="83" t="s">
        <v>133</v>
      </c>
      <c r="F48" s="107" t="s">
        <v>120</v>
      </c>
      <c r="G48" s="108"/>
      <c r="J48" s="97">
        <f>J47*3</f>
        <v>10635</v>
      </c>
    </row>
    <row r="49" spans="1:10" s="97" customFormat="1" ht="21" customHeight="1">
      <c r="A49"/>
      <c r="B49"/>
      <c r="C49" s="81"/>
      <c r="D49" s="90" t="s">
        <v>134</v>
      </c>
      <c r="E49" s="83" t="s">
        <v>133</v>
      </c>
      <c r="F49" s="107" t="s">
        <v>120</v>
      </c>
      <c r="G49" s="108"/>
      <c r="J49" s="97">
        <f>4706.5*3</f>
        <v>14119.5</v>
      </c>
    </row>
    <row r="50" spans="1:7" s="97" customFormat="1" ht="30">
      <c r="A50"/>
      <c r="B50"/>
      <c r="C50" s="81"/>
      <c r="D50" s="90" t="s">
        <v>135</v>
      </c>
      <c r="E50" s="93" t="s">
        <v>35</v>
      </c>
      <c r="F50" s="103">
        <v>1</v>
      </c>
      <c r="G50" s="91"/>
    </row>
    <row r="51" spans="1:7" s="97" customFormat="1" ht="50.25" customHeight="1">
      <c r="A51"/>
      <c r="B51"/>
      <c r="C51" s="81"/>
      <c r="D51" s="90" t="s">
        <v>136</v>
      </c>
      <c r="E51" s="86" t="s">
        <v>26</v>
      </c>
      <c r="F51" s="109">
        <v>2576</v>
      </c>
      <c r="G51" s="110"/>
    </row>
    <row r="52" spans="1:7" s="97" customFormat="1" ht="17.25" customHeight="1">
      <c r="A52"/>
      <c r="B52"/>
      <c r="C52" s="81"/>
      <c r="D52" s="90" t="s">
        <v>137</v>
      </c>
      <c r="E52" s="86" t="s">
        <v>30</v>
      </c>
      <c r="F52" s="111" t="s">
        <v>72</v>
      </c>
      <c r="G52" s="110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8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2021-02-12T08:25:41Z</cp:lastPrinted>
  <dcterms:modified xsi:type="dcterms:W3CDTF">2021-02-12T08:27:16Z</dcterms:modified>
  <cp:category/>
  <cp:version/>
  <cp:contentType/>
  <cp:contentStatus/>
</cp:coreProperties>
</file>