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1'!$A$14:$IQ$16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1'!$A$1:$BB$120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<sst xmlns="http://schemas.openxmlformats.org/spreadsheetml/2006/main" count="742" uniqueCount="274">
  <si>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</si>
  <si>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</si>
  <si>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</si>
  <si>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</si>
  <si>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</si>
  <si>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</si>
  <si>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</si>
  <si>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</si>
  <si>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</si>
  <si>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</si>
  <si>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</si>
  <si>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</si>
  <si>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</si>
  <si>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</si>
  <si>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</si>
  <si>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</si>
  <si>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</si>
  <si>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</si>
  <si>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</si>
  <si>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</si>
  <si>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</si>
  <si>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</si>
  <si>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</si>
  <si>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</si>
  <si>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</si>
  <si>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</si>
  <si>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</si>
  <si>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</si>
  <si>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</si>
  <si>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</si>
  <si>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</si>
  <si>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</si>
  <si>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</si>
  <si>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</si>
  <si>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</si>
  <si>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</si>
  <si>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</si>
  <si>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</si>
  <si>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</si>
  <si>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</si>
  <si>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</si>
  <si>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</si>
  <si>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</si>
  <si>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</si>
  <si>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</si>
  <si>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</si>
  <si>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</si>
  <si>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</si>
  <si>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</si>
  <si>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</si>
  <si>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</si>
  <si>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</si>
  <si>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</si>
  <si>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</si>
  <si>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</si>
  <si>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</si>
  <si>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</si>
  <si>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</si>
  <si>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</si>
  <si>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</si>
  <si>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</si>
  <si>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</si>
  <si>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</si>
  <si>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</si>
  <si>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</si>
  <si>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</si>
  <si>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</si>
  <si>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</si>
  <si>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</si>
  <si>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</si>
  <si>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</si>
  <si>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</si>
  <si>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</si>
  <si>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</si>
  <si>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</si>
  <si>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</si>
  <si>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</si>
  <si>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</si>
  <si>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</si>
  <si>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</si>
  <si>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</si>
  <si>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</si>
  <si>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</si>
  <si>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</si>
  <si>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</si>
  <si>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</si>
  <si>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</si>
  <si>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</si>
  <si>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</si>
  <si>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</si>
  <si>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</si>
  <si>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</si>
  <si>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</si>
  <si>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</si>
  <si>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</si>
  <si>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</si>
  <si>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</si>
  <si>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</si>
  <si>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</si>
  <si>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</si>
  <si>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</si>
  <si>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</si>
  <si>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</si>
  <si>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</si>
  <si>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</si>
  <si>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</si>
  <si>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</si>
  <si>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</si>
  <si>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</si>
  <si>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</si>
  <si>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</si>
  <si>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</si>
  <si>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</si>
  <si>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</si>
  <si>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</si>
  <si>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</si>
  <si>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</si>
  <si>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</si>
  <si>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</si>
  <si>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</si>
  <si>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</si>
  <si>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</si>
  <si>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</si>
  <si>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</si>
  <si>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</si>
  <si>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</si>
  <si>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</si>
  <si>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</si>
  <si>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</si>
  <si>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</si>
  <si>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</si>
  <si>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</si>
  <si>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</si>
  <si>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</si>
  <si>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</si>
  <si>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</si>
  <si>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</si>
  <si>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</si>
  <si>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</si>
  <si>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</si>
  <si>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"Приложение 1</t>
  </si>
  <si>
    <t>к муниципальной программе "Физическая культура и спорт в</t>
  </si>
  <si>
    <t>Конаковском районе" на 2018 — 2022 годы</t>
  </si>
  <si>
    <t>Характеристика  "Муниципальная программа "Физическая культура и спорт  в</t>
  </si>
  <si>
    <t>Конаковском районе» на 2018-2022 годы</t>
  </si>
  <si>
    <t>Главный администратор муниципальной программы Конаковского района — Администрация Конаковского района</t>
  </si>
  <si>
    <t xml:space="preserve">                                          Ответственный исполнитель и  Администратор муниципальной программы Конаковского района — Отдел молодежной политики, культуры и спорта администрации Конаковского района </t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</si>
  <si>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</si>
  <si>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</si>
  <si>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</si>
  <si>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</si>
  <si>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</si>
  <si>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</si>
  <si>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</si>
  <si>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наименование прикрепленного файла с расчетами</t>
  </si>
  <si>
    <t>Обоснование выделения дополнительных ассигнований</t>
  </si>
  <si>
    <t>решение БК (+/-)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</si>
  <si>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</si>
  <si>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</si>
  <si>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</si>
  <si>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</si>
  <si>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тыс. руб.</t>
  </si>
  <si>
    <t>2022</t>
  </si>
  <si>
    <r>
      <t>Цель 1</t>
    </r>
    <r>
      <rPr>
        <sz val="12"/>
        <rFont val="Times New Roman"/>
        <family val="1"/>
      </rPr>
      <t xml:space="preserve">  "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резерва"</t>
    </r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</si>
  <si>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</si>
  <si>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 xml:space="preserve">Показатель 2.   "Численность лиц, систематически занимающихся физической культурой и спортом"  </t>
  </si>
  <si>
    <t>человек</t>
  </si>
  <si>
    <t>Показатель 3 «Доля граждан, занимающихся физической культурой и спортом по месту работы, в общей численности  населения, занятого в экономике»</t>
  </si>
  <si>
    <t>Показатель 4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</si>
  <si>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5. "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района".</t>
  </si>
  <si>
    <t>Показатель 6.Количество спортивных объектов введенных в эксплуатацию в течении года в Конаковском районе.</t>
  </si>
  <si>
    <t>единиц</t>
  </si>
  <si>
    <t>Показатель 7. Информационное обеспечение спортивных мероприятий</t>
  </si>
  <si>
    <t>2023</t>
  </si>
  <si>
    <t>Подпрограмма 1  "Массовая физкультурно-оздоровительная и спортивная работа"</t>
  </si>
  <si>
    <r>
      <t>Задача 1.</t>
    </r>
    <r>
      <rPr>
        <sz val="12"/>
        <rFont val="Times New Roman"/>
        <family val="1"/>
      </rPr>
      <t xml:space="preserve"> "Развитие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инвалидов".</t>
    </r>
  </si>
  <si>
    <t xml:space="preserve">Показатель 1 Количество участников районных спортивно-массовых мероприятий и соревнований </t>
  </si>
  <si>
    <t>6</t>
  </si>
  <si>
    <t>0</t>
  </si>
  <si>
    <t>1</t>
  </si>
  <si>
    <t>2</t>
  </si>
  <si>
    <t>4</t>
  </si>
  <si>
    <r>
      <t>Мероприятие    1.001.</t>
    </r>
    <r>
      <rPr>
        <sz val="12"/>
        <rFont val="Times New Roman"/>
        <family val="1"/>
      </rPr>
      <t xml:space="preserve"> "Организация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год"</t>
    </r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</si>
  <si>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</si>
  <si>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</si>
  <si>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</si>
  <si>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</si>
  <si>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</si>
  <si>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</si>
  <si>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>Показатель   1 "Количество проведенных спортивно-массовых , физкультурно-оздоровительных мероприятий, соревнований и турниров"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</si>
  <si>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</si>
  <si>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</si>
  <si>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Показатель 1 Количество принятых спортивно-массовых мероприятий, официальных соревнований, и турниров.</t>
  </si>
  <si>
    <r>
      <t xml:space="preserve">Задача 2. </t>
    </r>
    <r>
      <rPr>
        <sz val="12"/>
        <rFont val="Times New Roman"/>
        <family val="1"/>
      </rPr>
      <t xml:space="preserve"> "Развитие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района"</t>
    </r>
  </si>
  <si>
    <t>тыс.руб.</t>
  </si>
  <si>
    <t>Показатель 1. Обеспеченность спортивными сооружениями населения Конаковского района (общее количество объектов)</t>
  </si>
  <si>
    <r>
      <t xml:space="preserve"> Административное мероприятие 2.001  .</t>
    </r>
    <r>
      <rPr>
        <sz val="12"/>
        <rFont val="Times New Roman"/>
        <family val="1"/>
      </rPr>
      <t xml:space="preserve"> Укрепление и развитие массового спорта на территории Конаковского района. Увеличение численности занимающихся.</t>
    </r>
  </si>
  <si>
    <t>Показатель 1. Численность занимающихся массовыми видами спорта.</t>
  </si>
  <si>
    <t>Показатель 2. Единовременная пропускная способность действующих объектов спорта Конаковского района.</t>
  </si>
  <si>
    <r>
      <t xml:space="preserve">Административное мероприятие 2.002 </t>
    </r>
    <r>
      <rPr>
        <sz val="12"/>
        <rFont val="Times New Roman"/>
        <family val="1"/>
      </rPr>
      <t xml:space="preserve"> «Создание условий   для тестирования населения  ВФСК ГТО Конаковского района </t>
    </r>
  </si>
  <si>
    <t>Показатель 1. Доля граждан выполнивших нормы ВФСК ГТО в Конаковском районе</t>
  </si>
  <si>
    <t>Показатель 2.Количество спортивных площадок оборудованных для тестирования ВФСК ГТО</t>
  </si>
  <si>
    <t>Подпрограмма 2. Подготовка спортивного резерва, развитие спорта в учреждениях спортивной направленности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</si>
  <si>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</si>
  <si>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</si>
  <si>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t>Показатель 1. Рост численности занимающихся в УДО спортивной направленности</t>
  </si>
  <si>
    <t>Показатель 2. Доля детей и подростков в возрасте 6-15 лет,занимающихся в УДО спортивной направленности, от общей численности данной возрастной группы.</t>
  </si>
  <si>
    <t>Показатель 3. Доля обучающихся, имеющих спортивно-массовые разряды (2 разряд и ниже), от общей численности занимающихся в УДО спортивной направленности</t>
  </si>
  <si>
    <t>Показатель 4. Количество штатных тренеров УДО спортивной направленности</t>
  </si>
  <si>
    <t>к</t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</si>
  <si>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</si>
  <si>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 Количество участников УДО в областных спортивно-массовых мероприятиях, турнирах и соревнованиях по видам спорта.</t>
  </si>
  <si>
    <t>Показатель 2. Численность учащихся УДО во всероссийских и международных соревнованиях и турнирах.</t>
  </si>
  <si>
    <t>Показатель 3. Численность учащихся УДО в районных мероприятиях согласно календарного плана.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</si>
  <si>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</t>
    </r>
  </si>
  <si>
    <t>Показатель 1. Численность спортсменов показавших высокие результаты выступая за честь Конаковского района.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</si>
  <si>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"Создание оптимальных условий для развития спорта высших достижений"</t>
    </r>
  </si>
  <si>
    <t>Показатель 1.Участиие спортсменов Конаковского района во Всероссийских, международных соревнованиях и турнирах.</t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</si>
  <si>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</t>
    </r>
  </si>
  <si>
    <t>Показатель 1"Количество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мастерства"</t>
  </si>
  <si>
    <r>
      <t xml:space="preserve">Административные мероприятия.  2.001. </t>
    </r>
    <r>
      <rPr>
        <sz val="12"/>
        <rFont val="Times New Roman"/>
        <family val="1"/>
      </rPr>
      <t>"Обеспечение подготовки резерва для сборных команд России по видам спорта"</t>
    </r>
  </si>
  <si>
    <t>Показатель 1. "Количество квалифицированных спортсменов, выполнивших норматив первого разряда и кандидатов в мастера спорта России".</t>
  </si>
  <si>
    <t>Показатель 2. "Количество квалифицированных спортсменов, выполнивших, нормы Мастера спорта России"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</si>
  <si>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</si>
  <si>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</si>
  <si>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</si>
  <si>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</si>
  <si>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</si>
  <si>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</si>
  <si>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</si>
  <si>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</si>
  <si>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</si>
  <si>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F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</si>
  <si>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</si>
  <si>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</si>
  <si>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</si>
  <si>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</si>
  <si>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</si>
  <si>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</si>
  <si>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</si>
  <si>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</si>
  <si>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</si>
  <si>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</si>
  <si>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</si>
  <si>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</si>
  <si>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</si>
  <si>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</si>
  <si>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</si>
  <si>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</si>
  <si>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</si>
  <si>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</si>
  <si>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</si>
  <si>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</si>
  <si>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</si>
  <si>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</si>
  <si>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</si>
  <si>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</si>
  <si>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</si>
  <si>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</si>
  <si>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</si>
  <si>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</si>
  <si>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9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</si>
  <si>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</si>
  <si>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</si>
  <si>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 xml:space="preserve">9 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</si>
  <si>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</si>
  <si>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</si>
  <si>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</si>
  <si>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</si>
  <si>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</si>
  <si>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</si>
  <si>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за счет федеральных средств</t>
  </si>
  <si>
    <t>за счет областных средств</t>
  </si>
  <si>
    <t xml:space="preserve">Обеспечение подготовки спортсменов - кандидатов Тверской области, входящих в состав сборной команды России, для участия в летних Олимпийских и Паралимпийских играх 2012 года в Лондоне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</si>
</sst>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164" fontId="33" fillId="0" borderId="10" xfId="0" applyNumberFormat="1" applyFont="1" applyFill="1" applyBorder="1" applyAlignment="1">
      <alignment horizontal="right" wrapText="1"/>
    </xf>
    <xf numFmtId="165" fontId="33" fillId="0" borderId="10" xfId="0" applyNumberFormat="1" applyFont="1" applyFill="1" applyBorder="1" applyAlignment="1">
      <alignment horizontal="right" wrapText="1"/>
    </xf>
    <xf numFmtId="49" fontId="34" fillId="0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49" fontId="35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left" wrapText="1"/>
    </xf>
    <xf numFmtId="4" fontId="33" fillId="0" borderId="10" xfId="0" applyNumberFormat="1" applyFont="1" applyFill="1" applyBorder="1" applyAlignment="1">
      <alignment horizontal="center" wrapText="1"/>
    </xf>
    <xf numFmtId="164" fontId="33" fillId="0" borderId="10" xfId="0" applyNumberFormat="1" applyFont="1" applyFill="1" applyBorder="1" applyAlignment="1">
      <alignment horizontal="right"/>
    </xf>
    <xf numFmtId="2" fontId="33" fillId="0" borderId="10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left" wrapText="1"/>
    </xf>
    <xf numFmtId="4" fontId="33" fillId="0" borderId="10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right" wrapText="1"/>
    </xf>
    <xf numFmtId="4" fontId="33" fillId="0" borderId="13" xfId="0" applyNumberFormat="1" applyFont="1" applyFill="1" applyBorder="1" applyAlignment="1">
      <alignment horizontal="left" wrapText="1"/>
    </xf>
    <xf numFmtId="4" fontId="33" fillId="33" borderId="13" xfId="0" applyNumberFormat="1" applyFont="1" applyFill="1" applyBorder="1" applyAlignment="1">
      <alignment horizontal="left" vertical="top" wrapText="1"/>
    </xf>
    <xf numFmtId="164" fontId="33" fillId="33" borderId="10" xfId="0" applyNumberFormat="1" applyFont="1" applyFill="1" applyBorder="1" applyAlignment="1">
      <alignment horizontal="right"/>
    </xf>
    <xf numFmtId="2" fontId="33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right" wrapText="1"/>
    </xf>
    <xf numFmtId="4" fontId="33" fillId="40" borderId="10" xfId="0" applyNumberFormat="1" applyFont="1" applyFill="1" applyBorder="1" applyAlignment="1">
      <alignment horizontal="right"/>
    </xf>
    <xf numFmtId="49" fontId="36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left" wrapText="1"/>
    </xf>
    <xf numFmtId="4" fontId="33" fillId="33" borderId="10" xfId="0" applyNumberFormat="1" applyFont="1" applyFill="1" applyBorder="1" applyAlignment="1">
      <alignment horizontal="center" wrapText="1"/>
    </xf>
    <xf numFmtId="4" fontId="33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166" fontId="33" fillId="0" borderId="10" xfId="0" applyNumberFormat="1" applyFont="1" applyFill="1" applyBorder="1" applyAlignment="1">
      <alignment horizontal="right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49" fontId="30" fillId="0" borderId="10" xfId="0" applyNumberFormat="1" applyFont="1" applyFill="1" applyBorder="1" applyAlignment="1">
      <alignment horizontal="right"/>
    </xf>
    <xf numFmtId="49" fontId="30" fillId="0" borderId="19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2" xfId="0" applyNumberFormat="1" applyFont="1" applyFill="1" applyBorder="1" applyAlignment="1">
      <alignment horizontal="center" wrapText="1"/>
    </xf>
    <xf numFmtId="49" fontId="30" fillId="0" borderId="2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wrapText="1"/>
    </xf>
    <xf numFmtId="164" fontId="30" fillId="0" borderId="11" xfId="0" applyNumberFormat="1" applyFont="1" applyFill="1" applyBorder="1" applyAlignment="1">
      <alignment horizontal="right" wrapText="1"/>
    </xf>
    <xf numFmtId="164" fontId="30" fillId="0" borderId="10" xfId="0" applyNumberFormat="1" applyFont="1" applyFill="1" applyBorder="1" applyAlignment="1">
      <alignment horizontal="right" wrapText="1"/>
    </xf>
    <xf numFmtId="49" fontId="35" fillId="0" borderId="19" xfId="0" applyNumberFormat="1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left" wrapText="1"/>
    </xf>
    <xf numFmtId="4" fontId="19" fillId="0" borderId="2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justify" vertical="top" wrapText="1"/>
    </xf>
    <xf numFmtId="0" fontId="19" fillId="0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textRotation="90" wrapText="1"/>
    </xf>
    <xf numFmtId="0" fontId="20" fillId="33" borderId="25" xfId="0" applyFont="1" applyFill="1" applyBorder="1" applyAlignment="1">
      <alignment horizontal="center" vertical="center" textRotation="90" wrapText="1"/>
    </xf>
    <xf numFmtId="0" fontId="20" fillId="33" borderId="26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49" fontId="30" fillId="0" borderId="2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43" t="s">
        <v>0</v>
      </c>
      <c r="H2" s="243"/>
      <c r="I2" s="243"/>
      <c r="J2" s="2"/>
      <c r="K2" s="2"/>
    </row>
    <row r="3" spans="7:11" s="1" customFormat="1" ht="90" customHeight="1">
      <c r="G3" s="244" t="s">
        <v>1</v>
      </c>
      <c r="H3" s="244"/>
      <c r="I3" s="244"/>
      <c r="J3" s="3"/>
      <c r="K3" s="3"/>
    </row>
    <row r="4" spans="7:9" s="1" customFormat="1" ht="15">
      <c r="G4" s="245"/>
      <c r="H4" s="245"/>
      <c r="I4" s="245"/>
    </row>
    <row r="5" spans="3:9" s="1" customFormat="1" ht="15.75" customHeight="1">
      <c r="C5" s="4" t="s">
        <v>2</v>
      </c>
      <c r="D5" s="4"/>
      <c r="E5" s="4"/>
      <c r="F5" s="5"/>
      <c r="G5" s="246" t="s">
        <v>3</v>
      </c>
      <c r="H5" s="246"/>
      <c r="I5" s="246"/>
    </row>
    <row r="6" spans="3:9" s="1" customFormat="1" ht="43.5" customHeight="1">
      <c r="C6" s="6" t="s">
        <v>4</v>
      </c>
      <c r="D6" s="6"/>
      <c r="E6" s="6"/>
      <c r="F6" s="7"/>
      <c r="G6" s="247" t="s">
        <v>5</v>
      </c>
      <c r="H6" s="247"/>
      <c r="I6" s="247"/>
    </row>
    <row r="7" spans="3:9" s="1" customFormat="1" ht="25.5" customHeight="1">
      <c r="C7" s="8" t="s">
        <v>6</v>
      </c>
      <c r="D7" s="8"/>
      <c r="E7" s="8" t="s">
        <v>7</v>
      </c>
      <c r="F7" s="5"/>
      <c r="G7" s="248" t="s">
        <v>8</v>
      </c>
      <c r="H7" s="248"/>
      <c r="I7" s="248"/>
    </row>
    <row r="8" spans="3:9" s="1" customFormat="1" ht="42" customHeight="1">
      <c r="C8" s="9" t="s">
        <v>9</v>
      </c>
      <c r="D8" s="9"/>
      <c r="E8" s="9"/>
      <c r="F8" s="5"/>
      <c r="G8" s="239" t="s">
        <v>9</v>
      </c>
      <c r="H8" s="239"/>
      <c r="I8" s="239"/>
    </row>
    <row r="9" spans="3:9" s="1" customFormat="1" ht="37.5" customHeight="1">
      <c r="C9" s="10" t="s">
        <v>2</v>
      </c>
      <c r="D9" s="10"/>
      <c r="E9" s="10"/>
      <c r="F9" s="5"/>
      <c r="G9" s="240"/>
      <c r="H9" s="240"/>
      <c r="I9" s="240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41" t="s">
        <v>10</v>
      </c>
      <c r="C13" s="241"/>
      <c r="D13" s="241"/>
      <c r="E13" s="241"/>
      <c r="F13" s="241"/>
      <c r="G13" s="241"/>
      <c r="H13" s="241"/>
      <c r="I13" s="241"/>
    </row>
    <row r="14" spans="2:9" s="1" customFormat="1" ht="18.75">
      <c r="B14" s="241" t="s">
        <v>11</v>
      </c>
      <c r="C14" s="241"/>
      <c r="D14" s="241"/>
      <c r="E14" s="241"/>
      <c r="F14" s="241"/>
      <c r="G14" s="241"/>
      <c r="H14" s="241"/>
      <c r="I14" s="241"/>
    </row>
    <row r="15" spans="2:9" s="1" customFormat="1" ht="60" customHeight="1">
      <c r="B15" s="242" t="s">
        <v>12</v>
      </c>
      <c r="C15" s="242"/>
      <c r="D15" s="242"/>
      <c r="E15" s="242"/>
      <c r="F15" s="242"/>
      <c r="G15" s="242"/>
      <c r="H15" s="242"/>
      <c r="I15" s="242"/>
    </row>
    <row r="16" spans="3:5" s="1" customFormat="1" ht="15">
      <c r="C16" s="12"/>
      <c r="D16" s="12"/>
      <c r="E16" s="12"/>
    </row>
    <row r="17" spans="2:9" s="13" customFormat="1" ht="15" customHeight="1">
      <c r="B17" s="237" t="s">
        <v>13</v>
      </c>
      <c r="C17" s="237" t="s">
        <v>14</v>
      </c>
      <c r="D17" s="237" t="s">
        <v>15</v>
      </c>
      <c r="E17" s="237" t="s">
        <v>16</v>
      </c>
      <c r="F17" s="237" t="s">
        <v>17</v>
      </c>
      <c r="G17" s="237" t="s">
        <v>18</v>
      </c>
      <c r="H17" s="237"/>
      <c r="I17" s="237" t="s">
        <v>19</v>
      </c>
    </row>
    <row r="18" spans="2:9" s="13" customFormat="1" ht="60" customHeight="1">
      <c r="B18" s="237"/>
      <c r="C18" s="237"/>
      <c r="D18" s="237"/>
      <c r="E18" s="237"/>
      <c r="F18" s="237"/>
      <c r="G18" s="14" t="s">
        <v>20</v>
      </c>
      <c r="H18" s="14" t="s">
        <v>21</v>
      </c>
      <c r="I18" s="237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38" t="s">
        <v>23</v>
      </c>
      <c r="G24" s="238"/>
      <c r="H24" s="238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D17:D18"/>
    <mergeCell ref="E17:E18"/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60" t="s">
        <v>24</v>
      </c>
      <c r="AK6" s="260"/>
      <c r="AL6" s="260"/>
      <c r="AM6" s="260"/>
      <c r="AN6" s="260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61" t="s">
        <v>1</v>
      </c>
      <c r="AK7" s="261"/>
      <c r="AL7" s="261"/>
      <c r="AM7" s="261"/>
      <c r="AN7" s="261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61"/>
      <c r="AK9" s="261"/>
      <c r="AL9" s="261"/>
      <c r="AM9" s="261"/>
      <c r="AN9" s="261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63" t="s">
        <v>25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"/>
      <c r="AP12" s="27"/>
      <c r="AQ12" s="27"/>
      <c r="AR12" s="27"/>
      <c r="AS12" s="28"/>
      <c r="AT12" s="28"/>
    </row>
    <row r="13" spans="4:46" s="25" customFormat="1" ht="15.75">
      <c r="D13" s="257" t="s">
        <v>26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9"/>
      <c r="AP13" s="30"/>
      <c r="AQ13" s="30"/>
      <c r="AR13" s="30"/>
      <c r="AS13" s="31"/>
      <c r="AT13" s="31"/>
    </row>
    <row r="14" spans="4:46" s="25" customFormat="1" ht="18.75">
      <c r="D14" s="255" t="s">
        <v>27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56" t="s">
        <v>28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57" t="s">
        <v>29</v>
      </c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58" t="s">
        <v>31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58" t="s">
        <v>32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52" t="s">
        <v>33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9" t="s">
        <v>34</v>
      </c>
      <c r="T21" s="259"/>
      <c r="U21" s="259"/>
      <c r="V21" s="259"/>
      <c r="W21" s="259"/>
      <c r="X21" s="259"/>
      <c r="Y21" s="259"/>
      <c r="Z21" s="259"/>
      <c r="AA21" s="259"/>
      <c r="AB21" s="259"/>
      <c r="AC21" s="252" t="s">
        <v>35</v>
      </c>
      <c r="AD21" s="252" t="s">
        <v>36</v>
      </c>
      <c r="AE21" s="252" t="s">
        <v>37</v>
      </c>
      <c r="AF21" s="252" t="s">
        <v>38</v>
      </c>
      <c r="AG21" s="252" t="s">
        <v>39</v>
      </c>
      <c r="AH21" s="252"/>
      <c r="AI21" s="252"/>
      <c r="AJ21" s="252"/>
      <c r="AK21" s="252"/>
      <c r="AL21" s="252"/>
      <c r="AM21" s="253" t="s">
        <v>40</v>
      </c>
      <c r="AN21" s="253"/>
      <c r="AO21" s="18"/>
    </row>
    <row r="22" spans="2:41" ht="15" customHeight="1">
      <c r="B22" s="252" t="s">
        <v>41</v>
      </c>
      <c r="C22" s="252"/>
      <c r="D22" s="252"/>
      <c r="E22" s="252" t="s">
        <v>42</v>
      </c>
      <c r="F22" s="252"/>
      <c r="G22" s="252" t="s">
        <v>43</v>
      </c>
      <c r="H22" s="252"/>
      <c r="I22" s="252" t="s">
        <v>44</v>
      </c>
      <c r="J22" s="252"/>
      <c r="K22" s="252"/>
      <c r="L22" s="252"/>
      <c r="M22" s="252"/>
      <c r="N22" s="252"/>
      <c r="O22" s="252"/>
      <c r="P22" s="252" t="s">
        <v>45</v>
      </c>
      <c r="Q22" s="252"/>
      <c r="R22" s="252"/>
      <c r="S22" s="254" t="s">
        <v>46</v>
      </c>
      <c r="T22" s="254"/>
      <c r="U22" s="250" t="s">
        <v>47</v>
      </c>
      <c r="V22" s="249" t="s">
        <v>48</v>
      </c>
      <c r="W22" s="250" t="s">
        <v>49</v>
      </c>
      <c r="X22" s="250" t="s">
        <v>50</v>
      </c>
      <c r="Y22" s="250"/>
      <c r="Z22" s="250"/>
      <c r="AA22" s="251" t="s">
        <v>51</v>
      </c>
      <c r="AB22" s="251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3"/>
      <c r="AN22" s="253"/>
      <c r="AO22" s="18"/>
    </row>
    <row r="23" spans="2:41" ht="91.5" customHeight="1">
      <c r="B23" s="252"/>
      <c r="C23" s="252"/>
      <c r="D23" s="252"/>
      <c r="E23" s="252"/>
      <c r="F23" s="252"/>
      <c r="G23" s="252"/>
      <c r="H23" s="252"/>
      <c r="I23" s="252" t="s">
        <v>46</v>
      </c>
      <c r="J23" s="252"/>
      <c r="K23" s="41" t="s">
        <v>47</v>
      </c>
      <c r="L23" s="41" t="s">
        <v>52</v>
      </c>
      <c r="M23" s="252" t="s">
        <v>53</v>
      </c>
      <c r="N23" s="252"/>
      <c r="O23" s="41" t="s">
        <v>54</v>
      </c>
      <c r="P23" s="252"/>
      <c r="Q23" s="252"/>
      <c r="R23" s="252"/>
      <c r="S23" s="254"/>
      <c r="T23" s="254"/>
      <c r="U23" s="250"/>
      <c r="V23" s="249"/>
      <c r="W23" s="250"/>
      <c r="X23" s="250"/>
      <c r="Y23" s="250"/>
      <c r="Z23" s="250"/>
      <c r="AA23" s="251"/>
      <c r="AB23" s="251"/>
      <c r="AC23" s="252"/>
      <c r="AD23" s="252"/>
      <c r="AE23" s="252"/>
      <c r="AF23" s="252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66" t="s">
        <v>122</v>
      </c>
      <c r="AJ4" s="266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67" t="s">
        <v>123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127"/>
    </row>
    <row r="8" spans="4:36" ht="27.75" customHeight="1">
      <c r="D8" s="267" t="s">
        <v>124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</row>
    <row r="9" spans="4:36" ht="18.75" customHeight="1">
      <c r="D9" s="268" t="s">
        <v>125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</row>
    <row r="10" spans="4:36" ht="18.75" customHeight="1">
      <c r="D10" s="267" t="s">
        <v>126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</row>
    <row r="11" spans="4:36" ht="15">
      <c r="D11" s="18"/>
      <c r="E11" s="18"/>
      <c r="F11" s="269" t="s">
        <v>30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58" t="s">
        <v>31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128"/>
      <c r="AL12" s="128"/>
      <c r="AM12" s="128"/>
    </row>
    <row r="13" spans="4:39" s="17" customFormat="1" ht="20.25" customHeight="1">
      <c r="D13" s="18"/>
      <c r="E13" s="18"/>
      <c r="F13" s="258" t="s">
        <v>32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52" t="s">
        <v>33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9" t="s">
        <v>34</v>
      </c>
      <c r="T15" s="259"/>
      <c r="U15" s="259"/>
      <c r="V15" s="259"/>
      <c r="W15" s="259"/>
      <c r="X15" s="259"/>
      <c r="Y15" s="259"/>
      <c r="Z15" s="259"/>
      <c r="AA15" s="259"/>
      <c r="AB15" s="259"/>
      <c r="AC15" s="265" t="s">
        <v>35</v>
      </c>
      <c r="AD15" s="252" t="s">
        <v>36</v>
      </c>
      <c r="AE15" s="252" t="s">
        <v>127</v>
      </c>
      <c r="AF15" s="252"/>
      <c r="AG15" s="252"/>
      <c r="AH15" s="252"/>
      <c r="AI15" s="252"/>
      <c r="AJ15" s="264" t="s">
        <v>128</v>
      </c>
    </row>
    <row r="16" spans="2:36" ht="15" customHeight="1">
      <c r="B16" s="252" t="s">
        <v>41</v>
      </c>
      <c r="C16" s="252"/>
      <c r="D16" s="252"/>
      <c r="E16" s="252" t="s">
        <v>42</v>
      </c>
      <c r="F16" s="252"/>
      <c r="G16" s="252" t="s">
        <v>43</v>
      </c>
      <c r="H16" s="252"/>
      <c r="I16" s="252" t="s">
        <v>44</v>
      </c>
      <c r="J16" s="252"/>
      <c r="K16" s="252"/>
      <c r="L16" s="252"/>
      <c r="M16" s="252"/>
      <c r="N16" s="252"/>
      <c r="O16" s="252"/>
      <c r="P16" s="252" t="s">
        <v>45</v>
      </c>
      <c r="Q16" s="252"/>
      <c r="R16" s="252"/>
      <c r="S16" s="254" t="s">
        <v>46</v>
      </c>
      <c r="T16" s="254"/>
      <c r="U16" s="250" t="s">
        <v>47</v>
      </c>
      <c r="V16" s="249" t="s">
        <v>48</v>
      </c>
      <c r="W16" s="250" t="s">
        <v>49</v>
      </c>
      <c r="X16" s="250" t="s">
        <v>50</v>
      </c>
      <c r="Y16" s="250"/>
      <c r="Z16" s="250"/>
      <c r="AA16" s="251" t="s">
        <v>51</v>
      </c>
      <c r="AB16" s="251"/>
      <c r="AC16" s="265"/>
      <c r="AD16" s="252"/>
      <c r="AE16" s="252" t="s">
        <v>129</v>
      </c>
      <c r="AF16" s="252" t="s">
        <v>130</v>
      </c>
      <c r="AG16" s="264" t="s">
        <v>131</v>
      </c>
      <c r="AH16" s="264"/>
      <c r="AI16" s="264"/>
      <c r="AJ16" s="264"/>
    </row>
    <row r="17" spans="2:36" ht="78" customHeight="1">
      <c r="B17" s="252"/>
      <c r="C17" s="252"/>
      <c r="D17" s="252"/>
      <c r="E17" s="252"/>
      <c r="F17" s="252"/>
      <c r="G17" s="252"/>
      <c r="H17" s="252"/>
      <c r="I17" s="252" t="s">
        <v>46</v>
      </c>
      <c r="J17" s="252"/>
      <c r="K17" s="41" t="s">
        <v>47</v>
      </c>
      <c r="L17" s="41" t="s">
        <v>52</v>
      </c>
      <c r="M17" s="252" t="s">
        <v>53</v>
      </c>
      <c r="N17" s="252"/>
      <c r="O17" s="41" t="s">
        <v>132</v>
      </c>
      <c r="P17" s="252"/>
      <c r="Q17" s="252"/>
      <c r="R17" s="252"/>
      <c r="S17" s="254"/>
      <c r="T17" s="254"/>
      <c r="U17" s="250"/>
      <c r="V17" s="249"/>
      <c r="W17" s="250"/>
      <c r="X17" s="250"/>
      <c r="Y17" s="250"/>
      <c r="Z17" s="250"/>
      <c r="AA17" s="251"/>
      <c r="AB17" s="251"/>
      <c r="AC17" s="265"/>
      <c r="AD17" s="252"/>
      <c r="AE17" s="252"/>
      <c r="AF17" s="252"/>
      <c r="AG17" s="41" t="s">
        <v>133</v>
      </c>
      <c r="AH17" s="41" t="s">
        <v>134</v>
      </c>
      <c r="AI17" s="41" t="s">
        <v>135</v>
      </c>
      <c r="AJ17" s="264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BC120"/>
  <sheetViews>
    <sheetView tabSelected="1" zoomScale="110" zoomScaleNormal="110" zoomScalePageLayoutView="0" workbookViewId="0" topLeftCell="T124">
      <selection activeCell="BC37" sqref="BC37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2.7109375" style="149" customWidth="1"/>
    <col min="11" max="11" width="2.851562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3.28125" style="149" customWidth="1"/>
    <col min="21" max="22" width="3.140625" style="149" customWidth="1"/>
    <col min="23" max="23" width="3.57421875" style="149" customWidth="1"/>
    <col min="24" max="24" width="3.421875" style="149" customWidth="1"/>
    <col min="25" max="25" width="3.57421875" style="149" customWidth="1"/>
    <col min="26" max="26" width="3.140625" style="149" customWidth="1"/>
    <col min="27" max="27" width="3.421875" style="149" customWidth="1"/>
    <col min="28" max="28" width="35.00390625" style="150" customWidth="1"/>
    <col min="29" max="29" width="9.00390625" style="149" customWidth="1"/>
    <col min="30" max="38" width="0" style="149" hidden="1" customWidth="1"/>
    <col min="39" max="39" width="9.28125" style="149" customWidth="1"/>
    <col min="40" max="42" width="0" style="149" hidden="1" customWidth="1"/>
    <col min="43" max="43" width="9.28125" style="149" customWidth="1"/>
    <col min="44" max="45" width="0" style="149" hidden="1" customWidth="1"/>
    <col min="46" max="46" width="10.00390625" style="149" customWidth="1"/>
    <col min="47" max="48" width="0" style="149" hidden="1" customWidth="1"/>
    <col min="49" max="49" width="10.421875" style="149" customWidth="1"/>
    <col min="50" max="50" width="0" style="149" hidden="1" customWidth="1"/>
    <col min="51" max="51" width="9.421875" style="149" customWidth="1"/>
    <col min="52" max="52" width="0" style="149" hidden="1" customWidth="1"/>
    <col min="53" max="53" width="10.7109375" style="149" customWidth="1"/>
    <col min="54" max="54" width="9.140625" style="151" customWidth="1"/>
    <col min="55" max="55" width="29.28125" style="152" customWidth="1"/>
    <col min="56" max="252" width="9.140625" style="153" customWidth="1"/>
  </cols>
  <sheetData>
    <row r="1" spans="1:55" s="158" customFormat="1" ht="14.2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155"/>
      <c r="AE1" s="155"/>
      <c r="AF1" s="155"/>
      <c r="AG1" s="155"/>
      <c r="AH1" s="155"/>
      <c r="AI1" s="155"/>
      <c r="AJ1" s="155"/>
      <c r="AK1" s="155"/>
      <c r="AL1" s="155"/>
      <c r="AM1" s="274" t="s">
        <v>140</v>
      </c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155"/>
      <c r="BA1" s="155"/>
      <c r="BB1" s="156"/>
      <c r="BC1" s="157"/>
    </row>
    <row r="2" spans="1:55" s="158" customFormat="1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5"/>
      <c r="AE2" s="155"/>
      <c r="AF2" s="155"/>
      <c r="AG2" s="155"/>
      <c r="AH2" s="155"/>
      <c r="AI2" s="155"/>
      <c r="AJ2" s="155"/>
      <c r="AK2" s="155"/>
      <c r="AL2" s="155"/>
      <c r="AM2" s="274" t="s">
        <v>141</v>
      </c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157"/>
    </row>
    <row r="3" spans="1:55" s="158" customFormat="1" ht="12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5"/>
      <c r="AE3" s="155"/>
      <c r="AF3" s="155"/>
      <c r="AG3" s="155"/>
      <c r="AH3" s="155"/>
      <c r="AI3" s="155"/>
      <c r="AJ3" s="155"/>
      <c r="AK3" s="155"/>
      <c r="AL3" s="155"/>
      <c r="AM3" s="274" t="s">
        <v>142</v>
      </c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157"/>
    </row>
    <row r="4" spans="1:55" s="158" customFormat="1" ht="15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5"/>
      <c r="AE4" s="155"/>
      <c r="AF4" s="155"/>
      <c r="AG4" s="155"/>
      <c r="AH4" s="155"/>
      <c r="AI4" s="155"/>
      <c r="AJ4" s="155"/>
      <c r="AK4" s="155"/>
      <c r="AL4" s="155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157"/>
    </row>
    <row r="5" spans="1:55" s="158" customFormat="1" ht="21" customHeight="1">
      <c r="A5" s="278" t="s">
        <v>143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157"/>
    </row>
    <row r="6" spans="1:55" s="158" customFormat="1" ht="15.75" customHeight="1">
      <c r="A6" s="159"/>
      <c r="B6" s="159"/>
      <c r="C6" s="275" t="s">
        <v>144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157"/>
    </row>
    <row r="7" spans="1:55" s="158" customFormat="1" ht="17.25" customHeight="1">
      <c r="A7" s="276" t="s">
        <v>145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157"/>
    </row>
    <row r="8" spans="1:55" s="158" customFormat="1" ht="15.75" customHeight="1">
      <c r="A8" s="274" t="s">
        <v>146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157"/>
    </row>
    <row r="9" spans="1:55" s="158" customFormat="1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  <c r="P9" s="161"/>
      <c r="Q9" s="161"/>
      <c r="R9" s="161"/>
      <c r="S9" s="161"/>
      <c r="T9" s="277"/>
      <c r="U9" s="277"/>
      <c r="V9" s="277"/>
      <c r="W9" s="277"/>
      <c r="X9" s="277"/>
      <c r="Y9" s="277"/>
      <c r="Z9" s="277"/>
      <c r="AA9" s="277"/>
      <c r="AB9" s="277"/>
      <c r="AC9" s="154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56"/>
      <c r="BC9" s="157"/>
    </row>
    <row r="10" spans="1:5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74" t="s">
        <v>30</v>
      </c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154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56"/>
      <c r="BC10" s="157"/>
    </row>
    <row r="11" spans="1:5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74" t="s">
        <v>147</v>
      </c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15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56"/>
      <c r="BC11" s="157"/>
    </row>
    <row r="12" spans="1:5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74" t="s">
        <v>148</v>
      </c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154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56"/>
      <c r="BC12" s="157"/>
    </row>
    <row r="13" spans="1:5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59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56"/>
      <c r="BC13" s="157"/>
    </row>
    <row r="14" spans="1:55" s="168" customFormat="1" ht="15.75" customHeight="1">
      <c r="A14" s="272" t="s">
        <v>33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1" t="s">
        <v>34</v>
      </c>
      <c r="S14" s="271"/>
      <c r="T14" s="271"/>
      <c r="U14" s="271"/>
      <c r="V14" s="271"/>
      <c r="W14" s="271"/>
      <c r="X14" s="271"/>
      <c r="Y14" s="271"/>
      <c r="Z14" s="271"/>
      <c r="AA14" s="271"/>
      <c r="AB14" s="271" t="s">
        <v>35</v>
      </c>
      <c r="AC14" s="271" t="s">
        <v>36</v>
      </c>
      <c r="AD14" s="166" t="s">
        <v>149</v>
      </c>
      <c r="AE14" s="166"/>
      <c r="AF14" s="271" t="s">
        <v>39</v>
      </c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 t="s">
        <v>40</v>
      </c>
      <c r="BB14" s="271"/>
      <c r="BC14" s="167"/>
    </row>
    <row r="15" spans="1:55" s="168" customFormat="1" ht="34.5" customHeight="1">
      <c r="A15" s="272" t="s">
        <v>41</v>
      </c>
      <c r="B15" s="272"/>
      <c r="C15" s="272"/>
      <c r="D15" s="271" t="s">
        <v>42</v>
      </c>
      <c r="E15" s="271"/>
      <c r="F15" s="271" t="s">
        <v>43</v>
      </c>
      <c r="G15" s="271"/>
      <c r="H15" s="271" t="s">
        <v>44</v>
      </c>
      <c r="I15" s="271"/>
      <c r="J15" s="271"/>
      <c r="K15" s="271"/>
      <c r="L15" s="271"/>
      <c r="M15" s="271"/>
      <c r="N15" s="271"/>
      <c r="O15" s="271" t="s">
        <v>45</v>
      </c>
      <c r="P15" s="271"/>
      <c r="Q15" s="271"/>
      <c r="R15" s="273" t="s">
        <v>46</v>
      </c>
      <c r="S15" s="273"/>
      <c r="T15" s="273" t="s">
        <v>47</v>
      </c>
      <c r="U15" s="273" t="s">
        <v>48</v>
      </c>
      <c r="V15" s="273" t="s">
        <v>49</v>
      </c>
      <c r="W15" s="273" t="s">
        <v>50</v>
      </c>
      <c r="X15" s="273"/>
      <c r="Y15" s="273"/>
      <c r="Z15" s="273" t="s">
        <v>51</v>
      </c>
      <c r="AA15" s="273"/>
      <c r="AB15" s="271"/>
      <c r="AC15" s="271"/>
      <c r="AD15" s="166" t="s">
        <v>150</v>
      </c>
      <c r="AE15" s="166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167"/>
    </row>
    <row r="16" spans="1:55" s="168" customFormat="1" ht="170.25" customHeight="1">
      <c r="A16" s="272"/>
      <c r="B16" s="272"/>
      <c r="C16" s="272"/>
      <c r="D16" s="271"/>
      <c r="E16" s="271"/>
      <c r="F16" s="271"/>
      <c r="G16" s="271"/>
      <c r="H16" s="271" t="s">
        <v>46</v>
      </c>
      <c r="I16" s="271"/>
      <c r="J16" s="166" t="s">
        <v>47</v>
      </c>
      <c r="K16" s="166" t="s">
        <v>52</v>
      </c>
      <c r="L16" s="271" t="s">
        <v>53</v>
      </c>
      <c r="M16" s="271"/>
      <c r="N16" s="166" t="s">
        <v>54</v>
      </c>
      <c r="O16" s="271"/>
      <c r="P16" s="271"/>
      <c r="Q16" s="271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1"/>
      <c r="AC16" s="271"/>
      <c r="AD16" s="166" t="s">
        <v>151</v>
      </c>
      <c r="AE16" s="166"/>
      <c r="AF16" s="166">
        <v>2013</v>
      </c>
      <c r="AG16" s="166" t="s">
        <v>55</v>
      </c>
      <c r="AH16" s="166" t="s">
        <v>55</v>
      </c>
      <c r="AI16" s="166" t="s">
        <v>55</v>
      </c>
      <c r="AJ16" s="166" t="s">
        <v>55</v>
      </c>
      <c r="AK16" s="166" t="s">
        <v>55</v>
      </c>
      <c r="AL16" s="166" t="s">
        <v>55</v>
      </c>
      <c r="AM16" s="166">
        <v>2018</v>
      </c>
      <c r="AN16" s="166"/>
      <c r="AO16" s="166" t="s">
        <v>152</v>
      </c>
      <c r="AP16" s="166" t="s">
        <v>153</v>
      </c>
      <c r="AQ16" s="166">
        <v>2019</v>
      </c>
      <c r="AR16" s="166" t="s">
        <v>57</v>
      </c>
      <c r="AS16" s="166" t="s">
        <v>58</v>
      </c>
      <c r="AT16" s="166">
        <v>2020</v>
      </c>
      <c r="AU16" s="166" t="s">
        <v>60</v>
      </c>
      <c r="AV16" s="166"/>
      <c r="AW16" s="166">
        <v>2021</v>
      </c>
      <c r="AX16" s="166"/>
      <c r="AY16" s="166">
        <v>2022</v>
      </c>
      <c r="AZ16" s="166"/>
      <c r="BA16" s="166" t="s">
        <v>61</v>
      </c>
      <c r="BB16" s="169" t="s">
        <v>62</v>
      </c>
      <c r="BC16" s="167"/>
    </row>
    <row r="17" spans="1:55" s="168" customFormat="1" ht="16.5" customHeight="1">
      <c r="A17" s="165">
        <v>1</v>
      </c>
      <c r="B17" s="165">
        <v>2</v>
      </c>
      <c r="C17" s="166">
        <v>3</v>
      </c>
      <c r="D17" s="166">
        <v>4</v>
      </c>
      <c r="E17" s="166">
        <v>5</v>
      </c>
      <c r="F17" s="166">
        <v>6</v>
      </c>
      <c r="G17" s="166">
        <v>7</v>
      </c>
      <c r="H17" s="166">
        <v>8</v>
      </c>
      <c r="I17" s="166">
        <v>9</v>
      </c>
      <c r="J17" s="166">
        <v>10</v>
      </c>
      <c r="K17" s="166">
        <v>11</v>
      </c>
      <c r="L17" s="166">
        <v>12</v>
      </c>
      <c r="M17" s="166">
        <v>13</v>
      </c>
      <c r="N17" s="166">
        <v>14</v>
      </c>
      <c r="O17" s="166">
        <v>15</v>
      </c>
      <c r="P17" s="166">
        <v>16</v>
      </c>
      <c r="Q17" s="166">
        <v>17</v>
      </c>
      <c r="R17" s="166">
        <f aca="true" t="shared" si="0" ref="R17:AC17">Q17+1</f>
        <v>18</v>
      </c>
      <c r="S17" s="166">
        <f t="shared" si="0"/>
        <v>19</v>
      </c>
      <c r="T17" s="166">
        <f t="shared" si="0"/>
        <v>20</v>
      </c>
      <c r="U17" s="166">
        <f t="shared" si="0"/>
        <v>21</v>
      </c>
      <c r="V17" s="166">
        <f t="shared" si="0"/>
        <v>22</v>
      </c>
      <c r="W17" s="166">
        <f t="shared" si="0"/>
        <v>23</v>
      </c>
      <c r="X17" s="166">
        <f t="shared" si="0"/>
        <v>24</v>
      </c>
      <c r="Y17" s="166">
        <f t="shared" si="0"/>
        <v>25</v>
      </c>
      <c r="Z17" s="166">
        <f t="shared" si="0"/>
        <v>26</v>
      </c>
      <c r="AA17" s="166">
        <f t="shared" si="0"/>
        <v>27</v>
      </c>
      <c r="AB17" s="166">
        <f t="shared" si="0"/>
        <v>28</v>
      </c>
      <c r="AC17" s="166">
        <f t="shared" si="0"/>
        <v>29</v>
      </c>
      <c r="AD17" s="166" t="e">
        <f>#REF!+1</f>
        <v>#REF!</v>
      </c>
      <c r="AE17" s="166" t="e">
        <f>AD17+1</f>
        <v>#REF!</v>
      </c>
      <c r="AF17" s="166">
        <v>32</v>
      </c>
      <c r="AG17" s="166">
        <f>AF17+1</f>
        <v>33</v>
      </c>
      <c r="AH17" s="166">
        <f>AG17+1</f>
        <v>34</v>
      </c>
      <c r="AI17" s="166">
        <f>AH17+1</f>
        <v>35</v>
      </c>
      <c r="AJ17" s="166">
        <f>AI17+1</f>
        <v>36</v>
      </c>
      <c r="AK17" s="166" t="s">
        <v>154</v>
      </c>
      <c r="AL17" s="166" t="s">
        <v>155</v>
      </c>
      <c r="AM17" s="166">
        <v>32</v>
      </c>
      <c r="AN17" s="166"/>
      <c r="AO17" s="166"/>
      <c r="AP17" s="166"/>
      <c r="AQ17" s="166">
        <v>33</v>
      </c>
      <c r="AR17" s="166" t="s">
        <v>156</v>
      </c>
      <c r="AS17" s="166" t="s">
        <v>157</v>
      </c>
      <c r="AT17" s="166">
        <v>34</v>
      </c>
      <c r="AU17" s="166" t="s">
        <v>156</v>
      </c>
      <c r="AV17" s="166" t="s">
        <v>158</v>
      </c>
      <c r="AW17" s="166">
        <v>35</v>
      </c>
      <c r="AX17" s="166" t="s">
        <v>159</v>
      </c>
      <c r="AY17" s="166">
        <v>36</v>
      </c>
      <c r="AZ17" s="166" t="s">
        <v>160</v>
      </c>
      <c r="BA17" s="166">
        <v>38</v>
      </c>
      <c r="BB17" s="169">
        <v>39</v>
      </c>
      <c r="BC17" s="167"/>
    </row>
    <row r="18" spans="1:55" s="178" customFormat="1" ht="35.25" customHeight="1">
      <c r="A18" s="170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2" t="s">
        <v>63</v>
      </c>
      <c r="AC18" s="173" t="s">
        <v>161</v>
      </c>
      <c r="AD18" s="174" t="e">
        <f>AD27+#REF!+#REF!+AD117+AD120</f>
        <v>#REF!</v>
      </c>
      <c r="AE18" s="174" t="e">
        <f>AE27+#REF!+#REF!+AE117+AE120</f>
        <v>#REF!</v>
      </c>
      <c r="AF18" s="174" t="e">
        <f>AF27+#REF!+#REF!+AF117+AF120</f>
        <v>#REF!</v>
      </c>
      <c r="AG18" s="174"/>
      <c r="AH18" s="174" t="e">
        <f>AH27+#REF!+#REF!+AH117+AH120</f>
        <v>#REF!</v>
      </c>
      <c r="AI18" s="174" t="e">
        <f>AI27+#REF!+#REF!+AI117+AI120</f>
        <v>#REF!</v>
      </c>
      <c r="AJ18" s="174" t="e">
        <f>AJ27+#REF!+#REF!+AJ117+AJ120</f>
        <v>#REF!</v>
      </c>
      <c r="AK18" s="174"/>
      <c r="AL18" s="174"/>
      <c r="AM18" s="175">
        <v>3000</v>
      </c>
      <c r="AN18" s="175">
        <v>2500</v>
      </c>
      <c r="AO18" s="175">
        <v>2500</v>
      </c>
      <c r="AP18" s="175">
        <v>2500</v>
      </c>
      <c r="AQ18" s="175">
        <v>3000</v>
      </c>
      <c r="AR18" s="175">
        <v>2500</v>
      </c>
      <c r="AS18" s="175">
        <v>2500</v>
      </c>
      <c r="AT18" s="175">
        <v>3000</v>
      </c>
      <c r="AU18" s="175">
        <v>2500</v>
      </c>
      <c r="AV18" s="175">
        <v>2500</v>
      </c>
      <c r="AW18" s="175">
        <v>3000</v>
      </c>
      <c r="AX18" s="175">
        <v>2500</v>
      </c>
      <c r="AY18" s="175">
        <v>3000</v>
      </c>
      <c r="AZ18" s="175" t="e">
        <f>AZ27+#REF!+#REF!+AZ117+AZ120</f>
        <v>#REF!</v>
      </c>
      <c r="BA18" s="175">
        <v>15000</v>
      </c>
      <c r="BB18" s="176" t="s">
        <v>162</v>
      </c>
      <c r="BC18" s="177"/>
    </row>
    <row r="19" spans="1:55" s="168" customFormat="1" ht="125.25" customHeight="1">
      <c r="A19" s="179"/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71"/>
      <c r="S19" s="171"/>
      <c r="T19" s="180"/>
      <c r="U19" s="180"/>
      <c r="V19" s="180"/>
      <c r="W19" s="180"/>
      <c r="X19" s="180"/>
      <c r="Y19" s="180"/>
      <c r="Z19" s="180"/>
      <c r="AA19" s="180"/>
      <c r="AB19" s="181" t="s">
        <v>163</v>
      </c>
      <c r="AC19" s="182" t="s">
        <v>161</v>
      </c>
      <c r="AD19" s="183" t="e">
        <f>AD27+#REF!</f>
        <v>#REF!</v>
      </c>
      <c r="AE19" s="183" t="e">
        <f>AE27+#REF!</f>
        <v>#REF!</v>
      </c>
      <c r="AF19" s="183" t="e">
        <f>AF27+#REF!</f>
        <v>#REF!</v>
      </c>
      <c r="AG19" s="183"/>
      <c r="AH19" s="183" t="e">
        <f>AH27+#REF!</f>
        <v>#REF!</v>
      </c>
      <c r="AI19" s="183" t="e">
        <f>AI27+#REF!</f>
        <v>#REF!</v>
      </c>
      <c r="AJ19" s="183" t="e">
        <f>AJ27+#REF!</f>
        <v>#REF!</v>
      </c>
      <c r="AK19" s="183"/>
      <c r="AL19" s="183"/>
      <c r="AM19" s="184">
        <v>3000</v>
      </c>
      <c r="AN19" s="184" t="e">
        <f>AN27+#REF!</f>
        <v>#REF!</v>
      </c>
      <c r="AO19" s="184" t="e">
        <f>AO27+#REF!</f>
        <v>#REF!</v>
      </c>
      <c r="AP19" s="184" t="e">
        <f>AP27+#REF!</f>
        <v>#REF!</v>
      </c>
      <c r="AQ19" s="184">
        <v>3000</v>
      </c>
      <c r="AR19" s="184" t="e">
        <f>AR27+#REF!</f>
        <v>#REF!</v>
      </c>
      <c r="AS19" s="184" t="e">
        <f>AS27+#REF!</f>
        <v>#REF!</v>
      </c>
      <c r="AT19" s="184">
        <v>3000</v>
      </c>
      <c r="AU19" s="184">
        <v>2500</v>
      </c>
      <c r="AV19" s="184">
        <v>2500</v>
      </c>
      <c r="AW19" s="184">
        <v>3000</v>
      </c>
      <c r="AX19" s="184">
        <v>2500</v>
      </c>
      <c r="AY19" s="184">
        <v>3000</v>
      </c>
      <c r="AZ19" s="183" t="e">
        <f>AZ27+#REF!</f>
        <v>#REF!</v>
      </c>
      <c r="BA19" s="175">
        <v>15000</v>
      </c>
      <c r="BB19" s="176" t="s">
        <v>162</v>
      </c>
      <c r="BC19" s="167"/>
    </row>
    <row r="20" spans="1:55" s="168" customFormat="1" ht="78" customHeight="1">
      <c r="A20" s="179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71"/>
      <c r="S20" s="171"/>
      <c r="T20" s="180"/>
      <c r="U20" s="180"/>
      <c r="V20" s="180"/>
      <c r="W20" s="180"/>
      <c r="X20" s="180"/>
      <c r="Y20" s="180"/>
      <c r="Z20" s="180"/>
      <c r="AA20" s="180"/>
      <c r="AB20" s="185" t="s">
        <v>164</v>
      </c>
      <c r="AC20" s="182" t="s">
        <v>67</v>
      </c>
      <c r="AD20" s="186">
        <v>26.5</v>
      </c>
      <c r="AE20" s="186"/>
      <c r="AF20" s="186">
        <v>26.5</v>
      </c>
      <c r="AG20" s="187"/>
      <c r="AH20" s="187"/>
      <c r="AI20" s="186"/>
      <c r="AJ20" s="186"/>
      <c r="AK20" s="186"/>
      <c r="AL20" s="186"/>
      <c r="AM20" s="183">
        <v>34.5</v>
      </c>
      <c r="AN20" s="183"/>
      <c r="AO20" s="183"/>
      <c r="AP20" s="183"/>
      <c r="AQ20" s="183">
        <v>35.5</v>
      </c>
      <c r="AR20" s="183"/>
      <c r="AS20" s="183"/>
      <c r="AT20" s="183">
        <v>37.1</v>
      </c>
      <c r="AU20" s="183"/>
      <c r="AV20" s="183"/>
      <c r="AW20" s="183">
        <v>38</v>
      </c>
      <c r="AX20" s="183"/>
      <c r="AY20" s="183">
        <v>39</v>
      </c>
      <c r="AZ20" s="183">
        <v>27.4</v>
      </c>
      <c r="BA20" s="183">
        <v>39</v>
      </c>
      <c r="BB20" s="176" t="s">
        <v>162</v>
      </c>
      <c r="BC20" s="167"/>
    </row>
    <row r="21" spans="1:55" s="168" customFormat="1" ht="46.5" customHeight="1">
      <c r="A21" s="179"/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71"/>
      <c r="S21" s="171"/>
      <c r="T21" s="180"/>
      <c r="U21" s="180"/>
      <c r="V21" s="180"/>
      <c r="W21" s="180"/>
      <c r="X21" s="180"/>
      <c r="Y21" s="180"/>
      <c r="Z21" s="180"/>
      <c r="AA21" s="180"/>
      <c r="AB21" s="188" t="s">
        <v>165</v>
      </c>
      <c r="AC21" s="182" t="s">
        <v>166</v>
      </c>
      <c r="AD21" s="186">
        <v>352450</v>
      </c>
      <c r="AE21" s="186"/>
      <c r="AF21" s="186">
        <v>352450</v>
      </c>
      <c r="AG21" s="186"/>
      <c r="AH21" s="186"/>
      <c r="AI21" s="186"/>
      <c r="AJ21" s="186"/>
      <c r="AK21" s="186"/>
      <c r="AL21" s="186"/>
      <c r="AM21" s="183">
        <v>25200</v>
      </c>
      <c r="AN21" s="183"/>
      <c r="AO21" s="183"/>
      <c r="AP21" s="183"/>
      <c r="AQ21" s="183">
        <v>25500</v>
      </c>
      <c r="AR21" s="183"/>
      <c r="AS21" s="183"/>
      <c r="AT21" s="183">
        <v>25850</v>
      </c>
      <c r="AU21" s="183"/>
      <c r="AV21" s="183"/>
      <c r="AW21" s="183">
        <v>26120</v>
      </c>
      <c r="AX21" s="183"/>
      <c r="AY21" s="183">
        <v>26400</v>
      </c>
      <c r="AZ21" s="183">
        <v>23846</v>
      </c>
      <c r="BA21" s="183">
        <v>26400</v>
      </c>
      <c r="BB21" s="176" t="s">
        <v>162</v>
      </c>
      <c r="BC21" s="167"/>
    </row>
    <row r="22" spans="1:55" s="168" customFormat="1" ht="78.75">
      <c r="A22" s="179"/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71"/>
      <c r="S22" s="171"/>
      <c r="T22" s="180"/>
      <c r="U22" s="180"/>
      <c r="V22" s="180"/>
      <c r="W22" s="180"/>
      <c r="X22" s="180"/>
      <c r="Y22" s="180"/>
      <c r="Z22" s="180"/>
      <c r="AA22" s="180"/>
      <c r="AB22" s="189" t="s">
        <v>167</v>
      </c>
      <c r="AC22" s="182" t="s">
        <v>67</v>
      </c>
      <c r="AD22" s="186"/>
      <c r="AE22" s="186"/>
      <c r="AF22" s="186"/>
      <c r="AG22" s="186"/>
      <c r="AH22" s="186"/>
      <c r="AI22" s="186"/>
      <c r="AJ22" s="186"/>
      <c r="AK22" s="186"/>
      <c r="AL22" s="186"/>
      <c r="AM22" s="183">
        <v>14</v>
      </c>
      <c r="AN22" s="183"/>
      <c r="AO22" s="183"/>
      <c r="AP22" s="183"/>
      <c r="AQ22" s="183">
        <v>15</v>
      </c>
      <c r="AR22" s="183"/>
      <c r="AS22" s="183"/>
      <c r="AT22" s="183">
        <v>16</v>
      </c>
      <c r="AU22" s="183"/>
      <c r="AV22" s="183"/>
      <c r="AW22" s="183">
        <v>17</v>
      </c>
      <c r="AX22" s="183"/>
      <c r="AY22" s="183">
        <v>18</v>
      </c>
      <c r="AZ22" s="183"/>
      <c r="BA22" s="183">
        <v>18</v>
      </c>
      <c r="BB22" s="176" t="s">
        <v>162</v>
      </c>
      <c r="BC22" s="167"/>
    </row>
    <row r="23" spans="1:55" s="168" customFormat="1" ht="87" customHeight="1">
      <c r="A23" s="179"/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71"/>
      <c r="S23" s="171"/>
      <c r="T23" s="180"/>
      <c r="U23" s="180"/>
      <c r="V23" s="180"/>
      <c r="W23" s="180"/>
      <c r="X23" s="180"/>
      <c r="Y23" s="180"/>
      <c r="Z23" s="180"/>
      <c r="AA23" s="180"/>
      <c r="AB23" s="189" t="s">
        <v>168</v>
      </c>
      <c r="AC23" s="182" t="s">
        <v>67</v>
      </c>
      <c r="AD23" s="186"/>
      <c r="AE23" s="186"/>
      <c r="AF23" s="186"/>
      <c r="AG23" s="186"/>
      <c r="AH23" s="186"/>
      <c r="AI23" s="186"/>
      <c r="AJ23" s="186"/>
      <c r="AK23" s="186"/>
      <c r="AL23" s="186"/>
      <c r="AM23" s="183">
        <v>78</v>
      </c>
      <c r="AN23" s="183"/>
      <c r="AO23" s="183"/>
      <c r="AP23" s="183"/>
      <c r="AQ23" s="183">
        <v>79</v>
      </c>
      <c r="AR23" s="183"/>
      <c r="AS23" s="183"/>
      <c r="AT23" s="183">
        <v>80</v>
      </c>
      <c r="AU23" s="183"/>
      <c r="AV23" s="183"/>
      <c r="AW23" s="183">
        <v>81</v>
      </c>
      <c r="AX23" s="183"/>
      <c r="AY23" s="183">
        <v>82</v>
      </c>
      <c r="AZ23" s="183"/>
      <c r="BA23" s="183">
        <v>82</v>
      </c>
      <c r="BB23" s="176" t="s">
        <v>162</v>
      </c>
      <c r="BC23" s="167"/>
    </row>
    <row r="24" spans="1:55" s="168" customFormat="1" ht="93.75" customHeight="1">
      <c r="A24" s="179"/>
      <c r="B24" s="179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71"/>
      <c r="S24" s="171"/>
      <c r="T24" s="180"/>
      <c r="U24" s="180"/>
      <c r="V24" s="180"/>
      <c r="W24" s="180"/>
      <c r="X24" s="180"/>
      <c r="Y24" s="180"/>
      <c r="Z24" s="180"/>
      <c r="AA24" s="180"/>
      <c r="AB24" s="188" t="s">
        <v>169</v>
      </c>
      <c r="AC24" s="182" t="s">
        <v>67</v>
      </c>
      <c r="AD24" s="187">
        <v>7</v>
      </c>
      <c r="AE24" s="187"/>
      <c r="AF24" s="187">
        <v>7</v>
      </c>
      <c r="AG24" s="187"/>
      <c r="AH24" s="187"/>
      <c r="AI24" s="186"/>
      <c r="AJ24" s="186"/>
      <c r="AK24" s="186"/>
      <c r="AL24" s="186"/>
      <c r="AM24" s="183">
        <v>5</v>
      </c>
      <c r="AN24" s="183"/>
      <c r="AO24" s="183"/>
      <c r="AP24" s="183"/>
      <c r="AQ24" s="183">
        <v>6</v>
      </c>
      <c r="AR24" s="183"/>
      <c r="AS24" s="183"/>
      <c r="AT24" s="183">
        <v>7</v>
      </c>
      <c r="AU24" s="183"/>
      <c r="AV24" s="183"/>
      <c r="AW24" s="183">
        <v>8</v>
      </c>
      <c r="AX24" s="183"/>
      <c r="AY24" s="183">
        <v>9</v>
      </c>
      <c r="AZ24" s="183">
        <v>0.24</v>
      </c>
      <c r="BA24" s="183">
        <v>9</v>
      </c>
      <c r="BB24" s="176" t="s">
        <v>162</v>
      </c>
      <c r="BC24" s="167"/>
    </row>
    <row r="25" spans="1:55" s="168" customFormat="1" ht="44.25" customHeight="1">
      <c r="A25" s="179"/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71"/>
      <c r="S25" s="171"/>
      <c r="T25" s="180"/>
      <c r="U25" s="180"/>
      <c r="V25" s="180"/>
      <c r="W25" s="180"/>
      <c r="X25" s="180"/>
      <c r="Y25" s="180"/>
      <c r="Z25" s="180"/>
      <c r="AA25" s="180"/>
      <c r="AB25" s="185" t="s">
        <v>170</v>
      </c>
      <c r="AC25" s="182" t="s">
        <v>171</v>
      </c>
      <c r="AD25" s="187"/>
      <c r="AE25" s="187"/>
      <c r="AF25" s="187"/>
      <c r="AG25" s="187"/>
      <c r="AH25" s="187"/>
      <c r="AI25" s="186"/>
      <c r="AJ25" s="186"/>
      <c r="AK25" s="186"/>
      <c r="AL25" s="186"/>
      <c r="AM25" s="183">
        <v>1</v>
      </c>
      <c r="AN25" s="183"/>
      <c r="AO25" s="183"/>
      <c r="AP25" s="183"/>
      <c r="AQ25" s="183">
        <v>1</v>
      </c>
      <c r="AR25" s="183">
        <v>633401.4</v>
      </c>
      <c r="AS25" s="183">
        <v>633401.4</v>
      </c>
      <c r="AT25" s="183">
        <v>2</v>
      </c>
      <c r="AU25" s="183">
        <v>633401.4</v>
      </c>
      <c r="AV25" s="183">
        <v>633401.4</v>
      </c>
      <c r="AW25" s="183">
        <v>1</v>
      </c>
      <c r="AX25" s="183">
        <v>717895.4</v>
      </c>
      <c r="AY25" s="183">
        <v>1</v>
      </c>
      <c r="AZ25" s="183">
        <v>717895.4</v>
      </c>
      <c r="BA25" s="174">
        <v>6</v>
      </c>
      <c r="BB25" s="176" t="s">
        <v>162</v>
      </c>
      <c r="BC25" s="167"/>
    </row>
    <row r="26" spans="1:55" s="168" customFormat="1" ht="45.75" customHeight="1">
      <c r="A26" s="179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71"/>
      <c r="S26" s="171"/>
      <c r="T26" s="180"/>
      <c r="U26" s="180"/>
      <c r="V26" s="180"/>
      <c r="W26" s="180"/>
      <c r="X26" s="180"/>
      <c r="Y26" s="180"/>
      <c r="Z26" s="180"/>
      <c r="AA26" s="180"/>
      <c r="AB26" s="185" t="s">
        <v>172</v>
      </c>
      <c r="AC26" s="182" t="s">
        <v>171</v>
      </c>
      <c r="AD26" s="187"/>
      <c r="AE26" s="187"/>
      <c r="AF26" s="187"/>
      <c r="AG26" s="187"/>
      <c r="AH26" s="187"/>
      <c r="AI26" s="186"/>
      <c r="AJ26" s="186"/>
      <c r="AK26" s="186"/>
      <c r="AL26" s="186"/>
      <c r="AM26" s="190">
        <v>70</v>
      </c>
      <c r="AN26" s="190"/>
      <c r="AO26" s="190"/>
      <c r="AP26" s="190"/>
      <c r="AQ26" s="190">
        <v>74</v>
      </c>
      <c r="AR26" s="190"/>
      <c r="AS26" s="190"/>
      <c r="AT26" s="190">
        <v>76</v>
      </c>
      <c r="AU26" s="190"/>
      <c r="AV26" s="190"/>
      <c r="AW26" s="190">
        <v>78</v>
      </c>
      <c r="AX26" s="190"/>
      <c r="AY26" s="190">
        <v>80</v>
      </c>
      <c r="AZ26" s="183">
        <v>72</v>
      </c>
      <c r="BA26" s="183">
        <v>80</v>
      </c>
      <c r="BB26" s="176" t="s">
        <v>173</v>
      </c>
      <c r="BC26" s="167"/>
    </row>
    <row r="27" spans="1:55" s="168" customFormat="1" ht="45.75" customHeight="1">
      <c r="A27" s="179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71"/>
      <c r="S27" s="171"/>
      <c r="T27" s="180"/>
      <c r="U27" s="180"/>
      <c r="V27" s="180"/>
      <c r="W27" s="180"/>
      <c r="X27" s="180"/>
      <c r="Y27" s="180"/>
      <c r="Z27" s="180"/>
      <c r="AA27" s="180"/>
      <c r="AB27" s="181" t="s">
        <v>174</v>
      </c>
      <c r="AC27" s="182" t="s">
        <v>64</v>
      </c>
      <c r="AD27" s="174" t="e">
        <f>AD28+#REF!</f>
        <v>#REF!</v>
      </c>
      <c r="AE27" s="174" t="e">
        <f>AE28+#REF!</f>
        <v>#REF!</v>
      </c>
      <c r="AF27" s="174" t="e">
        <f>AF28+#REF!</f>
        <v>#REF!</v>
      </c>
      <c r="AG27" s="174"/>
      <c r="AH27" s="174" t="e">
        <f>AH28+#REF!</f>
        <v>#REF!</v>
      </c>
      <c r="AI27" s="174" t="e">
        <f>AI28+#REF!</f>
        <v>#REF!</v>
      </c>
      <c r="AJ27" s="174" t="e">
        <f>AJ28+#REF!</f>
        <v>#REF!</v>
      </c>
      <c r="AK27" s="174"/>
      <c r="AL27" s="174"/>
      <c r="AM27" s="191">
        <v>1800</v>
      </c>
      <c r="AN27" s="191" t="e">
        <f>AN28+#REF!</f>
        <v>#REF!</v>
      </c>
      <c r="AO27" s="191" t="e">
        <f>AO28+#REF!</f>
        <v>#REF!</v>
      </c>
      <c r="AP27" s="191" t="e">
        <f>AP28+#REF!</f>
        <v>#REF!</v>
      </c>
      <c r="AQ27" s="191">
        <v>1800</v>
      </c>
      <c r="AR27" s="191" t="e">
        <f>AR28+#REF!</f>
        <v>#REF!</v>
      </c>
      <c r="AS27" s="191" t="e">
        <f>AS28+#REF!</f>
        <v>#REF!</v>
      </c>
      <c r="AT27" s="191">
        <v>1800</v>
      </c>
      <c r="AU27" s="191">
        <v>1800</v>
      </c>
      <c r="AV27" s="191">
        <v>1800</v>
      </c>
      <c r="AW27" s="191">
        <v>1800</v>
      </c>
      <c r="AX27" s="191">
        <v>1800</v>
      </c>
      <c r="AY27" s="191">
        <v>1800</v>
      </c>
      <c r="AZ27" s="191" t="e">
        <f>AZ28+#REF!</f>
        <v>#REF!</v>
      </c>
      <c r="BA27" s="191">
        <v>9000</v>
      </c>
      <c r="BB27" s="176" t="s">
        <v>162</v>
      </c>
      <c r="BC27" s="167"/>
    </row>
    <row r="28" spans="1:55" s="168" customFormat="1" ht="102" customHeight="1">
      <c r="A28" s="17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71"/>
      <c r="S28" s="171"/>
      <c r="T28" s="180"/>
      <c r="U28" s="180"/>
      <c r="V28" s="180"/>
      <c r="W28" s="180"/>
      <c r="X28" s="180"/>
      <c r="Y28" s="180"/>
      <c r="Z28" s="180"/>
      <c r="AA28" s="180"/>
      <c r="AB28" s="181" t="s">
        <v>175</v>
      </c>
      <c r="AC28" s="182" t="s">
        <v>64</v>
      </c>
      <c r="AD28" s="174" t="e">
        <f>AD30+AD37+#REF!+#REF!</f>
        <v>#REF!</v>
      </c>
      <c r="AE28" s="174" t="e">
        <f>AE30+AE37+#REF!+#REF!</f>
        <v>#REF!</v>
      </c>
      <c r="AF28" s="174" t="e">
        <f>AF30+AF37+#REF!+#REF!</f>
        <v>#REF!</v>
      </c>
      <c r="AG28" s="174"/>
      <c r="AH28" s="174" t="e">
        <f>AH30+AH37+#REF!+#REF!</f>
        <v>#REF!</v>
      </c>
      <c r="AI28" s="174" t="e">
        <f>AI30+AI37+#REF!+#REF!</f>
        <v>#REF!</v>
      </c>
      <c r="AJ28" s="174" t="e">
        <f>AJ30+AJ37+#REF!+#REF!</f>
        <v>#REF!</v>
      </c>
      <c r="AK28" s="174"/>
      <c r="AL28" s="174" t="e">
        <f>AL30+AL37+#REF!+#REF!</f>
        <v>#REF!</v>
      </c>
      <c r="AM28" s="191">
        <v>1800</v>
      </c>
      <c r="AN28" s="191" t="e">
        <f>AN30+AN37+#REF!+#REF!</f>
        <v>#REF!</v>
      </c>
      <c r="AO28" s="191" t="e">
        <f>AO30+AO37+#REF!+#REF!</f>
        <v>#REF!</v>
      </c>
      <c r="AP28" s="191" t="e">
        <f>AP30+AP37+#REF!+#REF!</f>
        <v>#REF!</v>
      </c>
      <c r="AQ28" s="191">
        <v>1800</v>
      </c>
      <c r="AR28" s="191" t="e">
        <f>AR30+AR37+#REF!+#REF!</f>
        <v>#REF!</v>
      </c>
      <c r="AS28" s="191" t="e">
        <f>AS30+AS37+#REF!+#REF!</f>
        <v>#REF!</v>
      </c>
      <c r="AT28" s="191">
        <v>1800</v>
      </c>
      <c r="AU28" s="191">
        <v>1800</v>
      </c>
      <c r="AV28" s="191">
        <v>1800</v>
      </c>
      <c r="AW28" s="191">
        <v>1800</v>
      </c>
      <c r="AX28" s="191">
        <v>1800</v>
      </c>
      <c r="AY28" s="191">
        <v>1800</v>
      </c>
      <c r="AZ28" s="191" t="e">
        <f>AZ30+BA37+#REF!+#REF!</f>
        <v>#REF!</v>
      </c>
      <c r="BA28" s="191">
        <v>9000</v>
      </c>
      <c r="BB28" s="176" t="s">
        <v>162</v>
      </c>
      <c r="BC28" s="167"/>
    </row>
    <row r="29" spans="1:55" s="168" customFormat="1" ht="46.5" customHeight="1">
      <c r="A29" s="179"/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71"/>
      <c r="S29" s="171"/>
      <c r="T29" s="180"/>
      <c r="U29" s="180"/>
      <c r="V29" s="180"/>
      <c r="W29" s="180"/>
      <c r="X29" s="180"/>
      <c r="Y29" s="180"/>
      <c r="Z29" s="180"/>
      <c r="AA29" s="180"/>
      <c r="AB29" s="185" t="s">
        <v>176</v>
      </c>
      <c r="AC29" s="182" t="s">
        <v>166</v>
      </c>
      <c r="AD29" s="187">
        <v>30000</v>
      </c>
      <c r="AE29" s="187"/>
      <c r="AF29" s="187">
        <v>30000</v>
      </c>
      <c r="AG29" s="187"/>
      <c r="AH29" s="187"/>
      <c r="AI29" s="186"/>
      <c r="AJ29" s="186"/>
      <c r="AK29" s="186"/>
      <c r="AL29" s="186"/>
      <c r="AM29" s="183">
        <v>20350</v>
      </c>
      <c r="AN29" s="183"/>
      <c r="AO29" s="183"/>
      <c r="AP29" s="183"/>
      <c r="AQ29" s="183">
        <v>20575</v>
      </c>
      <c r="AR29" s="183"/>
      <c r="AS29" s="183"/>
      <c r="AT29" s="183">
        <v>20715</v>
      </c>
      <c r="AU29" s="183">
        <v>30000</v>
      </c>
      <c r="AV29" s="183">
        <v>30000</v>
      </c>
      <c r="AW29" s="183">
        <v>20900</v>
      </c>
      <c r="AX29" s="183">
        <v>30000</v>
      </c>
      <c r="AY29" s="183">
        <v>21150</v>
      </c>
      <c r="AZ29" s="183">
        <v>16700</v>
      </c>
      <c r="BA29" s="183">
        <v>21350</v>
      </c>
      <c r="BB29" s="176" t="s">
        <v>162</v>
      </c>
      <c r="BC29" s="167"/>
    </row>
    <row r="30" spans="1:55" s="168" customFormat="1" ht="182.25" customHeight="1">
      <c r="A30" s="179" t="s">
        <v>177</v>
      </c>
      <c r="B30" s="179" t="s">
        <v>178</v>
      </c>
      <c r="C30" s="180" t="s">
        <v>179</v>
      </c>
      <c r="D30" s="180" t="s">
        <v>179</v>
      </c>
      <c r="E30" s="180" t="s">
        <v>179</v>
      </c>
      <c r="F30" s="180" t="s">
        <v>178</v>
      </c>
      <c r="G30" s="180" t="s">
        <v>180</v>
      </c>
      <c r="H30" s="180" t="s">
        <v>178</v>
      </c>
      <c r="I30" s="180" t="s">
        <v>181</v>
      </c>
      <c r="J30" s="180" t="s">
        <v>179</v>
      </c>
      <c r="K30" s="180" t="s">
        <v>178</v>
      </c>
      <c r="L30" s="180" t="s">
        <v>179</v>
      </c>
      <c r="M30" s="180" t="s">
        <v>180</v>
      </c>
      <c r="N30" s="180" t="s">
        <v>178</v>
      </c>
      <c r="O30" s="180" t="s">
        <v>178</v>
      </c>
      <c r="P30" s="180" t="s">
        <v>179</v>
      </c>
      <c r="Q30" s="180" t="s">
        <v>178</v>
      </c>
      <c r="R30" s="171"/>
      <c r="S30" s="171"/>
      <c r="T30" s="180"/>
      <c r="U30" s="180"/>
      <c r="V30" s="180"/>
      <c r="W30" s="180"/>
      <c r="X30" s="180"/>
      <c r="Y30" s="180"/>
      <c r="Z30" s="180"/>
      <c r="AA30" s="180"/>
      <c r="AB30" s="181" t="s">
        <v>182</v>
      </c>
      <c r="AC30" s="182" t="s">
        <v>161</v>
      </c>
      <c r="AD30" s="174">
        <v>6700</v>
      </c>
      <c r="AE30" s="174"/>
      <c r="AF30" s="174">
        <f>SUM(AD30:AE30)</f>
        <v>6700</v>
      </c>
      <c r="AG30" s="187" t="s">
        <v>183</v>
      </c>
      <c r="AH30" s="187"/>
      <c r="AI30" s="186"/>
      <c r="AJ30" s="186">
        <f>SUM(AH30:AI30)</f>
        <v>0</v>
      </c>
      <c r="AK30" s="186"/>
      <c r="AL30" s="186"/>
      <c r="AM30" s="184">
        <v>800</v>
      </c>
      <c r="AN30" s="184">
        <v>1000</v>
      </c>
      <c r="AO30" s="184">
        <v>1000</v>
      </c>
      <c r="AP30" s="184">
        <v>1000</v>
      </c>
      <c r="AQ30" s="184">
        <v>800</v>
      </c>
      <c r="AR30" s="184">
        <v>1000</v>
      </c>
      <c r="AS30" s="184">
        <v>1000</v>
      </c>
      <c r="AT30" s="184">
        <v>800</v>
      </c>
      <c r="AU30" s="184">
        <v>1000</v>
      </c>
      <c r="AV30" s="184">
        <v>1000</v>
      </c>
      <c r="AW30" s="184">
        <v>800</v>
      </c>
      <c r="AX30" s="184">
        <v>1000</v>
      </c>
      <c r="AY30" s="184">
        <v>800</v>
      </c>
      <c r="AZ30" s="184"/>
      <c r="BA30" s="184">
        <v>4000</v>
      </c>
      <c r="BB30" s="176" t="s">
        <v>162</v>
      </c>
      <c r="BC30" s="167"/>
    </row>
    <row r="31" spans="1:55" s="168" customFormat="1" ht="33.75" customHeight="1" hidden="1">
      <c r="A31" s="192"/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71"/>
      <c r="S31" s="171"/>
      <c r="T31" s="193"/>
      <c r="U31" s="193"/>
      <c r="V31" s="193"/>
      <c r="W31" s="193"/>
      <c r="X31" s="193"/>
      <c r="Y31" s="193"/>
      <c r="Z31" s="193"/>
      <c r="AA31" s="193"/>
      <c r="AB31" s="194" t="s">
        <v>184</v>
      </c>
      <c r="AC31" s="166" t="s">
        <v>64</v>
      </c>
      <c r="AD31" s="183">
        <v>515</v>
      </c>
      <c r="AE31" s="183"/>
      <c r="AF31" s="183">
        <v>515</v>
      </c>
      <c r="AG31" s="195"/>
      <c r="AH31" s="183"/>
      <c r="AI31" s="183"/>
      <c r="AJ31" s="183"/>
      <c r="AK31" s="195"/>
      <c r="AL31" s="195"/>
      <c r="AM31" s="183">
        <v>515</v>
      </c>
      <c r="AN31" s="195"/>
      <c r="AO31" s="195"/>
      <c r="AP31" s="195"/>
      <c r="AQ31" s="183">
        <v>515</v>
      </c>
      <c r="AR31" s="183"/>
      <c r="AS31" s="183"/>
      <c r="AT31" s="183">
        <v>515</v>
      </c>
      <c r="AU31" s="183">
        <v>515</v>
      </c>
      <c r="AV31" s="183">
        <v>515</v>
      </c>
      <c r="AW31" s="183">
        <v>515</v>
      </c>
      <c r="AX31" s="183">
        <v>515</v>
      </c>
      <c r="AY31" s="183">
        <v>515</v>
      </c>
      <c r="AZ31" s="183">
        <v>515</v>
      </c>
      <c r="BA31" s="195"/>
      <c r="BB31" s="176" t="s">
        <v>162</v>
      </c>
      <c r="BC31" s="167"/>
    </row>
    <row r="32" spans="1:55" s="168" customFormat="1" ht="31.5" hidden="1">
      <c r="A32" s="192"/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71"/>
      <c r="S32" s="171"/>
      <c r="T32" s="193"/>
      <c r="U32" s="193"/>
      <c r="V32" s="193"/>
      <c r="W32" s="193"/>
      <c r="X32" s="193"/>
      <c r="Y32" s="193"/>
      <c r="Z32" s="193"/>
      <c r="AA32" s="193"/>
      <c r="AB32" s="194" t="s">
        <v>185</v>
      </c>
      <c r="AC32" s="166" t="s">
        <v>64</v>
      </c>
      <c r="AD32" s="183">
        <v>20</v>
      </c>
      <c r="AE32" s="183"/>
      <c r="AF32" s="183">
        <v>20</v>
      </c>
      <c r="AG32" s="195"/>
      <c r="AH32" s="183"/>
      <c r="AI32" s="183"/>
      <c r="AJ32" s="183"/>
      <c r="AK32" s="195"/>
      <c r="AL32" s="195"/>
      <c r="AM32" s="183">
        <v>20</v>
      </c>
      <c r="AN32" s="195"/>
      <c r="AO32" s="195"/>
      <c r="AP32" s="195"/>
      <c r="AQ32" s="183">
        <v>20</v>
      </c>
      <c r="AR32" s="183"/>
      <c r="AS32" s="183"/>
      <c r="AT32" s="183">
        <v>20</v>
      </c>
      <c r="AU32" s="183">
        <v>20</v>
      </c>
      <c r="AV32" s="183">
        <v>20</v>
      </c>
      <c r="AW32" s="183">
        <v>20</v>
      </c>
      <c r="AX32" s="183">
        <v>20</v>
      </c>
      <c r="AY32" s="183">
        <v>20</v>
      </c>
      <c r="AZ32" s="183">
        <v>20</v>
      </c>
      <c r="BA32" s="195"/>
      <c r="BB32" s="176" t="s">
        <v>162</v>
      </c>
      <c r="BC32" s="167"/>
    </row>
    <row r="33" spans="1:55" s="168" customFormat="1" ht="31.5" hidden="1">
      <c r="A33" s="192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71"/>
      <c r="S33" s="171"/>
      <c r="T33" s="193"/>
      <c r="U33" s="193"/>
      <c r="V33" s="193"/>
      <c r="W33" s="193"/>
      <c r="X33" s="193"/>
      <c r="Y33" s="193"/>
      <c r="Z33" s="193"/>
      <c r="AA33" s="193"/>
      <c r="AB33" s="194" t="s">
        <v>186</v>
      </c>
      <c r="AC33" s="166" t="s">
        <v>64</v>
      </c>
      <c r="AD33" s="183">
        <v>4897</v>
      </c>
      <c r="AE33" s="183"/>
      <c r="AF33" s="183">
        <v>4897</v>
      </c>
      <c r="AG33" s="195"/>
      <c r="AH33" s="183"/>
      <c r="AI33" s="183"/>
      <c r="AJ33" s="183"/>
      <c r="AK33" s="195"/>
      <c r="AL33" s="195"/>
      <c r="AM33" s="183">
        <v>4897</v>
      </c>
      <c r="AN33" s="195"/>
      <c r="AO33" s="195"/>
      <c r="AP33" s="195"/>
      <c r="AQ33" s="183">
        <v>4897</v>
      </c>
      <c r="AR33" s="183"/>
      <c r="AS33" s="183"/>
      <c r="AT33" s="183">
        <v>4897</v>
      </c>
      <c r="AU33" s="183">
        <v>4897</v>
      </c>
      <c r="AV33" s="183">
        <v>4897</v>
      </c>
      <c r="AW33" s="183">
        <v>4897</v>
      </c>
      <c r="AX33" s="183">
        <v>4897</v>
      </c>
      <c r="AY33" s="183">
        <v>4897</v>
      </c>
      <c r="AZ33" s="183">
        <v>4897</v>
      </c>
      <c r="BA33" s="195"/>
      <c r="BB33" s="176" t="s">
        <v>162</v>
      </c>
      <c r="BC33" s="167"/>
    </row>
    <row r="34" spans="1:55" s="168" customFormat="1" ht="31.5" hidden="1">
      <c r="A34" s="192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71"/>
      <c r="S34" s="171"/>
      <c r="T34" s="193"/>
      <c r="U34" s="193"/>
      <c r="V34" s="193"/>
      <c r="W34" s="193"/>
      <c r="X34" s="193"/>
      <c r="Y34" s="193"/>
      <c r="Z34" s="193"/>
      <c r="AA34" s="193"/>
      <c r="AB34" s="194" t="s">
        <v>187</v>
      </c>
      <c r="AC34" s="166" t="s">
        <v>64</v>
      </c>
      <c r="AD34" s="183">
        <v>173</v>
      </c>
      <c r="AE34" s="183"/>
      <c r="AF34" s="183">
        <v>173</v>
      </c>
      <c r="AG34" s="195"/>
      <c r="AH34" s="183"/>
      <c r="AI34" s="183"/>
      <c r="AJ34" s="183"/>
      <c r="AK34" s="195"/>
      <c r="AL34" s="195"/>
      <c r="AM34" s="183">
        <v>173</v>
      </c>
      <c r="AN34" s="195"/>
      <c r="AO34" s="195"/>
      <c r="AP34" s="195"/>
      <c r="AQ34" s="183">
        <v>173</v>
      </c>
      <c r="AR34" s="183"/>
      <c r="AS34" s="183"/>
      <c r="AT34" s="183">
        <v>173</v>
      </c>
      <c r="AU34" s="183">
        <v>173</v>
      </c>
      <c r="AV34" s="183">
        <v>173</v>
      </c>
      <c r="AW34" s="183">
        <v>173</v>
      </c>
      <c r="AX34" s="183">
        <v>173</v>
      </c>
      <c r="AY34" s="183">
        <v>173</v>
      </c>
      <c r="AZ34" s="183">
        <v>173</v>
      </c>
      <c r="BA34" s="195"/>
      <c r="BB34" s="176" t="s">
        <v>162</v>
      </c>
      <c r="BC34" s="167"/>
    </row>
    <row r="35" spans="1:55" s="168" customFormat="1" ht="31.5" hidden="1">
      <c r="A35" s="192"/>
      <c r="B35" s="192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71"/>
      <c r="S35" s="171"/>
      <c r="T35" s="193"/>
      <c r="U35" s="193"/>
      <c r="V35" s="193"/>
      <c r="W35" s="193"/>
      <c r="X35" s="193"/>
      <c r="Y35" s="193"/>
      <c r="Z35" s="193"/>
      <c r="AA35" s="193"/>
      <c r="AB35" s="194" t="s">
        <v>188</v>
      </c>
      <c r="AC35" s="166" t="s">
        <v>64</v>
      </c>
      <c r="AD35" s="183">
        <v>0</v>
      </c>
      <c r="AE35" s="183"/>
      <c r="AF35" s="183">
        <v>0</v>
      </c>
      <c r="AG35" s="195"/>
      <c r="AH35" s="183"/>
      <c r="AI35" s="183"/>
      <c r="AJ35" s="183"/>
      <c r="AK35" s="195"/>
      <c r="AL35" s="195"/>
      <c r="AM35" s="195"/>
      <c r="AN35" s="195"/>
      <c r="AO35" s="195"/>
      <c r="AP35" s="195"/>
      <c r="AQ35" s="183">
        <v>0</v>
      </c>
      <c r="AR35" s="183"/>
      <c r="AS35" s="183"/>
      <c r="AT35" s="183">
        <v>0</v>
      </c>
      <c r="AU35" s="195"/>
      <c r="AV35" s="195"/>
      <c r="AW35" s="195"/>
      <c r="AX35" s="195"/>
      <c r="AY35" s="195"/>
      <c r="AZ35" s="195"/>
      <c r="BA35" s="195"/>
      <c r="BB35" s="176" t="s">
        <v>162</v>
      </c>
      <c r="BC35" s="167"/>
    </row>
    <row r="36" spans="1:55" s="168" customFormat="1" ht="78.75">
      <c r="A36" s="179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71"/>
      <c r="S36" s="171"/>
      <c r="T36" s="180"/>
      <c r="U36" s="180"/>
      <c r="V36" s="180"/>
      <c r="W36" s="180"/>
      <c r="X36" s="180"/>
      <c r="Y36" s="180"/>
      <c r="Z36" s="180"/>
      <c r="AA36" s="180"/>
      <c r="AB36" s="185" t="s">
        <v>189</v>
      </c>
      <c r="AC36" s="182" t="s">
        <v>190</v>
      </c>
      <c r="AD36" s="187"/>
      <c r="AE36" s="187"/>
      <c r="AF36" s="187">
        <v>210</v>
      </c>
      <c r="AG36" s="187"/>
      <c r="AH36" s="187"/>
      <c r="AI36" s="186"/>
      <c r="AJ36" s="186"/>
      <c r="AK36" s="186"/>
      <c r="AL36" s="186"/>
      <c r="AM36" s="183">
        <v>275</v>
      </c>
      <c r="AN36" s="183"/>
      <c r="AO36" s="183"/>
      <c r="AP36" s="183"/>
      <c r="AQ36" s="183">
        <v>292</v>
      </c>
      <c r="AR36" s="183"/>
      <c r="AS36" s="183"/>
      <c r="AT36" s="183">
        <v>305</v>
      </c>
      <c r="AU36" s="183">
        <v>212</v>
      </c>
      <c r="AV36" s="183">
        <v>212</v>
      </c>
      <c r="AW36" s="183">
        <v>315</v>
      </c>
      <c r="AX36" s="183">
        <v>212</v>
      </c>
      <c r="AY36" s="183">
        <v>325</v>
      </c>
      <c r="AZ36" s="183">
        <v>212</v>
      </c>
      <c r="BA36" s="183">
        <v>1512</v>
      </c>
      <c r="BB36" s="176" t="s">
        <v>162</v>
      </c>
      <c r="BC36" s="167"/>
    </row>
    <row r="37" spans="1:55" s="168" customFormat="1" ht="120.75" customHeight="1">
      <c r="A37" s="179" t="s">
        <v>177</v>
      </c>
      <c r="B37" s="179" t="s">
        <v>178</v>
      </c>
      <c r="C37" s="180" t="s">
        <v>179</v>
      </c>
      <c r="D37" s="180" t="s">
        <v>179</v>
      </c>
      <c r="E37" s="180" t="s">
        <v>179</v>
      </c>
      <c r="F37" s="180" t="s">
        <v>178</v>
      </c>
      <c r="G37" s="180" t="s">
        <v>180</v>
      </c>
      <c r="H37" s="180" t="s">
        <v>178</v>
      </c>
      <c r="I37" s="180" t="s">
        <v>181</v>
      </c>
      <c r="J37" s="180" t="s">
        <v>179</v>
      </c>
      <c r="K37" s="180" t="s">
        <v>178</v>
      </c>
      <c r="L37" s="180" t="s">
        <v>179</v>
      </c>
      <c r="M37" s="180" t="s">
        <v>180</v>
      </c>
      <c r="N37" s="180" t="s">
        <v>178</v>
      </c>
      <c r="O37" s="180" t="s">
        <v>178</v>
      </c>
      <c r="P37" s="180" t="s">
        <v>180</v>
      </c>
      <c r="Q37" s="180" t="s">
        <v>178</v>
      </c>
      <c r="R37" s="171"/>
      <c r="S37" s="171"/>
      <c r="T37" s="180"/>
      <c r="U37" s="180"/>
      <c r="V37" s="180"/>
      <c r="W37" s="180"/>
      <c r="X37" s="180"/>
      <c r="Y37" s="180"/>
      <c r="Z37" s="180"/>
      <c r="AA37" s="180"/>
      <c r="AB37" s="196" t="s">
        <v>191</v>
      </c>
      <c r="AC37" s="173" t="s">
        <v>161</v>
      </c>
      <c r="AD37" s="183"/>
      <c r="AE37" s="183"/>
      <c r="AF37" s="174">
        <f>SUM(AD37:AE37)</f>
        <v>0</v>
      </c>
      <c r="AG37" s="197"/>
      <c r="AH37" s="183"/>
      <c r="AI37" s="183"/>
      <c r="AJ37" s="183">
        <f>SUM(AH37:AI37)</f>
        <v>0</v>
      </c>
      <c r="AK37" s="195"/>
      <c r="AL37" s="195"/>
      <c r="AM37" s="191">
        <v>1000</v>
      </c>
      <c r="AN37" s="184"/>
      <c r="AO37" s="184"/>
      <c r="AP37" s="184"/>
      <c r="AQ37" s="191">
        <v>1000</v>
      </c>
      <c r="AR37" s="191">
        <v>800</v>
      </c>
      <c r="AS37" s="191">
        <v>800</v>
      </c>
      <c r="AT37" s="191">
        <v>1000</v>
      </c>
      <c r="AU37" s="191">
        <v>800</v>
      </c>
      <c r="AV37" s="191">
        <v>800</v>
      </c>
      <c r="AW37" s="191">
        <v>1000</v>
      </c>
      <c r="AX37" s="191">
        <v>800</v>
      </c>
      <c r="AY37" s="191">
        <v>1000</v>
      </c>
      <c r="AZ37" s="191">
        <v>800</v>
      </c>
      <c r="BA37" s="184">
        <v>5000</v>
      </c>
      <c r="BB37" s="176" t="s">
        <v>162</v>
      </c>
      <c r="BC37" s="167"/>
    </row>
    <row r="38" spans="1:55" s="168" customFormat="1" ht="66.75" customHeight="1">
      <c r="A38" s="179"/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71"/>
      <c r="S38" s="171"/>
      <c r="T38" s="180"/>
      <c r="U38" s="180"/>
      <c r="V38" s="180"/>
      <c r="W38" s="180"/>
      <c r="X38" s="180"/>
      <c r="Y38" s="180"/>
      <c r="Z38" s="180"/>
      <c r="AA38" s="180"/>
      <c r="AB38" s="185" t="s">
        <v>192</v>
      </c>
      <c r="AC38" s="182" t="s">
        <v>171</v>
      </c>
      <c r="AD38" s="187">
        <v>250</v>
      </c>
      <c r="AE38" s="187"/>
      <c r="AF38" s="187">
        <v>250</v>
      </c>
      <c r="AG38" s="187"/>
      <c r="AH38" s="187"/>
      <c r="AI38" s="186"/>
      <c r="AJ38" s="186"/>
      <c r="AK38" s="186"/>
      <c r="AL38" s="186"/>
      <c r="AM38" s="183">
        <v>175</v>
      </c>
      <c r="AN38" s="183"/>
      <c r="AO38" s="183"/>
      <c r="AP38" s="183"/>
      <c r="AQ38" s="183">
        <v>180</v>
      </c>
      <c r="AR38" s="183">
        <v>250</v>
      </c>
      <c r="AS38" s="183">
        <v>250</v>
      </c>
      <c r="AT38" s="183">
        <v>190</v>
      </c>
      <c r="AU38" s="183">
        <v>250</v>
      </c>
      <c r="AV38" s="183">
        <v>250</v>
      </c>
      <c r="AW38" s="183">
        <v>200</v>
      </c>
      <c r="AX38" s="183">
        <v>250</v>
      </c>
      <c r="AY38" s="183">
        <v>220</v>
      </c>
      <c r="AZ38" s="183">
        <v>250</v>
      </c>
      <c r="BA38" s="183">
        <v>965</v>
      </c>
      <c r="BB38" s="176" t="s">
        <v>162</v>
      </c>
      <c r="BC38" s="167"/>
    </row>
    <row r="39" spans="1:55" s="168" customFormat="1" ht="85.5" customHeight="1">
      <c r="A39" s="179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71"/>
      <c r="S39" s="171"/>
      <c r="T39" s="180"/>
      <c r="U39" s="180"/>
      <c r="V39" s="180"/>
      <c r="W39" s="180"/>
      <c r="X39" s="180"/>
      <c r="Y39" s="180"/>
      <c r="Z39" s="180"/>
      <c r="AA39" s="180"/>
      <c r="AB39" s="181" t="s">
        <v>193</v>
      </c>
      <c r="AC39" s="182" t="s">
        <v>194</v>
      </c>
      <c r="AD39" s="186">
        <v>52</v>
      </c>
      <c r="AE39" s="186"/>
      <c r="AF39" s="186">
        <v>52</v>
      </c>
      <c r="AG39" s="186"/>
      <c r="AH39" s="186"/>
      <c r="AI39" s="186"/>
      <c r="AJ39" s="186"/>
      <c r="AK39" s="186"/>
      <c r="AL39" s="186"/>
      <c r="AM39" s="186">
        <v>0</v>
      </c>
      <c r="AN39" s="186"/>
      <c r="AO39" s="186"/>
      <c r="AP39" s="186"/>
      <c r="AQ39" s="186">
        <v>0</v>
      </c>
      <c r="AR39" s="186"/>
      <c r="AS39" s="186"/>
      <c r="AT39" s="186">
        <v>0</v>
      </c>
      <c r="AU39" s="186">
        <v>52</v>
      </c>
      <c r="AV39" s="186">
        <v>52</v>
      </c>
      <c r="AW39" s="186">
        <v>0</v>
      </c>
      <c r="AX39" s="186">
        <v>52</v>
      </c>
      <c r="AY39" s="186">
        <v>0</v>
      </c>
      <c r="AZ39" s="186">
        <v>52</v>
      </c>
      <c r="BA39" s="186">
        <v>0</v>
      </c>
      <c r="BB39" s="176" t="s">
        <v>162</v>
      </c>
      <c r="BC39" s="167"/>
    </row>
    <row r="40" spans="1:55" s="168" customFormat="1" ht="63">
      <c r="A40" s="179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71"/>
      <c r="S40" s="171"/>
      <c r="T40" s="180"/>
      <c r="U40" s="180"/>
      <c r="V40" s="180"/>
      <c r="W40" s="180"/>
      <c r="X40" s="180"/>
      <c r="Y40" s="180"/>
      <c r="Z40" s="180"/>
      <c r="AA40" s="180"/>
      <c r="AB40" s="185" t="s">
        <v>195</v>
      </c>
      <c r="AC40" s="182" t="s">
        <v>171</v>
      </c>
      <c r="AD40" s="186">
        <v>12</v>
      </c>
      <c r="AE40" s="186"/>
      <c r="AF40" s="186">
        <v>12</v>
      </c>
      <c r="AG40" s="186"/>
      <c r="AH40" s="186"/>
      <c r="AI40" s="186"/>
      <c r="AJ40" s="186"/>
      <c r="AK40" s="186"/>
      <c r="AL40" s="186"/>
      <c r="AM40" s="183">
        <v>228</v>
      </c>
      <c r="AN40" s="183"/>
      <c r="AO40" s="183"/>
      <c r="AP40" s="183"/>
      <c r="AQ40" s="183">
        <v>229</v>
      </c>
      <c r="AR40" s="183"/>
      <c r="AS40" s="183"/>
      <c r="AT40" s="183">
        <v>231</v>
      </c>
      <c r="AU40" s="183">
        <v>12</v>
      </c>
      <c r="AV40" s="183">
        <v>12</v>
      </c>
      <c r="AW40" s="183">
        <v>232</v>
      </c>
      <c r="AX40" s="183">
        <v>12</v>
      </c>
      <c r="AY40" s="183">
        <v>233</v>
      </c>
      <c r="AZ40" s="183">
        <v>193</v>
      </c>
      <c r="BA40" s="183">
        <v>233</v>
      </c>
      <c r="BB40" s="176" t="s">
        <v>162</v>
      </c>
      <c r="BC40" s="167"/>
    </row>
    <row r="41" spans="1:55" s="168" customFormat="1" ht="93" customHeight="1">
      <c r="A41" s="179"/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1"/>
      <c r="S41" s="171"/>
      <c r="T41" s="180"/>
      <c r="U41" s="180"/>
      <c r="V41" s="180"/>
      <c r="W41" s="180"/>
      <c r="X41" s="180"/>
      <c r="Y41" s="180"/>
      <c r="Z41" s="180"/>
      <c r="AA41" s="180"/>
      <c r="AB41" s="196" t="s">
        <v>196</v>
      </c>
      <c r="AC41" s="173" t="s">
        <v>161</v>
      </c>
      <c r="AD41" s="183">
        <v>0</v>
      </c>
      <c r="AE41" s="183">
        <v>0</v>
      </c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3">
        <v>0</v>
      </c>
      <c r="AL41" s="183">
        <v>0</v>
      </c>
      <c r="AM41" s="183">
        <v>0</v>
      </c>
      <c r="AN41" s="183">
        <v>0</v>
      </c>
      <c r="AO41" s="183">
        <v>0</v>
      </c>
      <c r="AP41" s="183">
        <v>0</v>
      </c>
      <c r="AQ41" s="183">
        <v>0</v>
      </c>
      <c r="AR41" s="183">
        <v>0</v>
      </c>
      <c r="AS41" s="183">
        <v>0</v>
      </c>
      <c r="AT41" s="183">
        <v>0</v>
      </c>
      <c r="AU41" s="183">
        <v>0</v>
      </c>
      <c r="AV41" s="183">
        <v>0</v>
      </c>
      <c r="AW41" s="183">
        <v>0</v>
      </c>
      <c r="AX41" s="183">
        <v>0</v>
      </c>
      <c r="AY41" s="183">
        <v>0</v>
      </c>
      <c r="AZ41" s="183">
        <v>0</v>
      </c>
      <c r="BA41" s="183">
        <v>0</v>
      </c>
      <c r="BB41" s="176" t="s">
        <v>162</v>
      </c>
      <c r="BC41" s="167"/>
    </row>
    <row r="42" spans="1:55" s="168" customFormat="1" ht="50.25" customHeight="1">
      <c r="A42" s="179"/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1"/>
      <c r="S42" s="171"/>
      <c r="T42" s="180"/>
      <c r="U42" s="180"/>
      <c r="V42" s="180"/>
      <c r="W42" s="180"/>
      <c r="X42" s="180"/>
      <c r="Y42" s="180"/>
      <c r="Z42" s="180"/>
      <c r="AA42" s="180"/>
      <c r="AB42" s="185" t="s">
        <v>197</v>
      </c>
      <c r="AC42" s="182" t="s">
        <v>166</v>
      </c>
      <c r="AD42" s="186">
        <v>41.3</v>
      </c>
      <c r="AE42" s="186"/>
      <c r="AF42" s="186">
        <v>41.3</v>
      </c>
      <c r="AG42" s="186"/>
      <c r="AH42" s="186"/>
      <c r="AI42" s="186"/>
      <c r="AJ42" s="186"/>
      <c r="AK42" s="186"/>
      <c r="AL42" s="186"/>
      <c r="AM42" s="186">
        <v>25500</v>
      </c>
      <c r="AN42" s="186"/>
      <c r="AO42" s="186"/>
      <c r="AP42" s="186"/>
      <c r="AQ42" s="186">
        <v>25750</v>
      </c>
      <c r="AR42" s="186"/>
      <c r="AS42" s="186"/>
      <c r="AT42" s="186">
        <v>25900</v>
      </c>
      <c r="AU42" s="186">
        <v>41.3</v>
      </c>
      <c r="AV42" s="186">
        <v>41.3</v>
      </c>
      <c r="AW42" s="186">
        <v>26150</v>
      </c>
      <c r="AX42" s="186">
        <v>41.3</v>
      </c>
      <c r="AY42" s="186">
        <v>26370</v>
      </c>
      <c r="AZ42" s="186">
        <v>23846</v>
      </c>
      <c r="BA42" s="186">
        <v>26370</v>
      </c>
      <c r="BB42" s="176" t="s">
        <v>162</v>
      </c>
      <c r="BC42" s="167"/>
    </row>
    <row r="43" spans="1:55" s="168" customFormat="1" ht="54.75" customHeight="1">
      <c r="A43" s="179"/>
      <c r="B43" s="179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1"/>
      <c r="S43" s="171"/>
      <c r="T43" s="180"/>
      <c r="U43" s="180"/>
      <c r="V43" s="180"/>
      <c r="W43" s="180"/>
      <c r="X43" s="180"/>
      <c r="Y43" s="180"/>
      <c r="Z43" s="180"/>
      <c r="AA43" s="180"/>
      <c r="AB43" s="185" t="s">
        <v>198</v>
      </c>
      <c r="AC43" s="182" t="s">
        <v>166</v>
      </c>
      <c r="AD43" s="186"/>
      <c r="AE43" s="186"/>
      <c r="AF43" s="186"/>
      <c r="AG43" s="186"/>
      <c r="AH43" s="186"/>
      <c r="AI43" s="186"/>
      <c r="AJ43" s="186"/>
      <c r="AK43" s="186"/>
      <c r="AL43" s="186"/>
      <c r="AM43" s="186">
        <v>6315</v>
      </c>
      <c r="AN43" s="186"/>
      <c r="AO43" s="186"/>
      <c r="AP43" s="186"/>
      <c r="AQ43" s="186">
        <v>6330</v>
      </c>
      <c r="AR43" s="186"/>
      <c r="AS43" s="186"/>
      <c r="AT43" s="186">
        <v>6345</v>
      </c>
      <c r="AU43" s="186">
        <v>5717</v>
      </c>
      <c r="AV43" s="186">
        <v>5717</v>
      </c>
      <c r="AW43" s="186">
        <v>6360</v>
      </c>
      <c r="AX43" s="186"/>
      <c r="AY43" s="186">
        <v>6375</v>
      </c>
      <c r="AZ43" s="186">
        <v>5747</v>
      </c>
      <c r="BA43" s="186">
        <v>6375</v>
      </c>
      <c r="BB43" s="176" t="s">
        <v>162</v>
      </c>
      <c r="BC43" s="167"/>
    </row>
    <row r="44" spans="1:55" s="168" customFormat="1" ht="78.75">
      <c r="A44" s="179"/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1"/>
      <c r="S44" s="171"/>
      <c r="T44" s="180"/>
      <c r="U44" s="180"/>
      <c r="V44" s="180"/>
      <c r="W44" s="180"/>
      <c r="X44" s="180"/>
      <c r="Y44" s="180"/>
      <c r="Z44" s="180"/>
      <c r="AA44" s="180"/>
      <c r="AB44" s="181" t="s">
        <v>199</v>
      </c>
      <c r="AC44" s="182" t="s">
        <v>166</v>
      </c>
      <c r="AD44" s="198"/>
      <c r="AE44" s="198"/>
      <c r="AF44" s="198"/>
      <c r="AG44" s="198"/>
      <c r="AH44" s="198"/>
      <c r="AI44" s="198"/>
      <c r="AJ44" s="198"/>
      <c r="AK44" s="198"/>
      <c r="AL44" s="198"/>
      <c r="AM44" s="183">
        <v>900</v>
      </c>
      <c r="AN44" s="183"/>
      <c r="AO44" s="183"/>
      <c r="AP44" s="183"/>
      <c r="AQ44" s="183">
        <v>950</v>
      </c>
      <c r="AR44" s="183"/>
      <c r="AS44" s="183"/>
      <c r="AT44" s="183">
        <v>1000</v>
      </c>
      <c r="AU44" s="183"/>
      <c r="AV44" s="183"/>
      <c r="AW44" s="183">
        <v>1050</v>
      </c>
      <c r="AX44" s="183"/>
      <c r="AY44" s="183">
        <v>1100</v>
      </c>
      <c r="AZ44" s="183"/>
      <c r="BA44" s="183">
        <v>1100</v>
      </c>
      <c r="BB44" s="176" t="s">
        <v>162</v>
      </c>
      <c r="BC44" s="167"/>
    </row>
    <row r="45" spans="1:55" s="168" customFormat="1" ht="47.25">
      <c r="A45" s="179"/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1"/>
      <c r="S45" s="171"/>
      <c r="T45" s="180"/>
      <c r="U45" s="180"/>
      <c r="V45" s="180"/>
      <c r="W45" s="180"/>
      <c r="X45" s="180"/>
      <c r="Y45" s="180"/>
      <c r="Z45" s="180"/>
      <c r="AA45" s="180"/>
      <c r="AB45" s="185" t="s">
        <v>200</v>
      </c>
      <c r="AC45" s="182" t="s">
        <v>171</v>
      </c>
      <c r="AD45" s="186"/>
      <c r="AE45" s="186"/>
      <c r="AF45" s="186"/>
      <c r="AG45" s="186"/>
      <c r="AH45" s="186"/>
      <c r="AI45" s="186"/>
      <c r="AJ45" s="186"/>
      <c r="AK45" s="186"/>
      <c r="AL45" s="186"/>
      <c r="AM45" s="183">
        <v>235</v>
      </c>
      <c r="AN45" s="183"/>
      <c r="AO45" s="183"/>
      <c r="AP45" s="183"/>
      <c r="AQ45" s="183">
        <v>250</v>
      </c>
      <c r="AR45" s="183"/>
      <c r="AS45" s="183"/>
      <c r="AT45" s="183">
        <v>270</v>
      </c>
      <c r="AU45" s="183"/>
      <c r="AV45" s="183"/>
      <c r="AW45" s="183">
        <v>290</v>
      </c>
      <c r="AX45" s="183"/>
      <c r="AY45" s="183">
        <v>315</v>
      </c>
      <c r="AZ45" s="183"/>
      <c r="BA45" s="183">
        <v>1360</v>
      </c>
      <c r="BB45" s="176" t="s">
        <v>162</v>
      </c>
      <c r="BC45" s="167"/>
    </row>
    <row r="46" spans="1:55" s="168" customFormat="1" ht="63">
      <c r="A46" s="179"/>
      <c r="B46" s="17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1"/>
      <c r="S46" s="171"/>
      <c r="T46" s="180"/>
      <c r="U46" s="180"/>
      <c r="V46" s="180"/>
      <c r="W46" s="180"/>
      <c r="X46" s="180"/>
      <c r="Y46" s="180"/>
      <c r="Z46" s="180"/>
      <c r="AA46" s="180"/>
      <c r="AB46" s="185" t="s">
        <v>201</v>
      </c>
      <c r="AC46" s="182" t="s">
        <v>171</v>
      </c>
      <c r="AD46" s="186"/>
      <c r="AE46" s="186"/>
      <c r="AF46" s="186"/>
      <c r="AG46" s="186"/>
      <c r="AH46" s="186"/>
      <c r="AI46" s="186"/>
      <c r="AJ46" s="186"/>
      <c r="AK46" s="186"/>
      <c r="AL46" s="186"/>
      <c r="AM46" s="183">
        <v>9</v>
      </c>
      <c r="AN46" s="183"/>
      <c r="AO46" s="183"/>
      <c r="AP46" s="183"/>
      <c r="AQ46" s="183">
        <v>10</v>
      </c>
      <c r="AR46" s="183"/>
      <c r="AS46" s="183"/>
      <c r="AT46" s="183">
        <v>10</v>
      </c>
      <c r="AU46" s="183">
        <v>5717</v>
      </c>
      <c r="AV46" s="183">
        <v>5717</v>
      </c>
      <c r="AW46" s="183">
        <v>11</v>
      </c>
      <c r="AX46" s="183"/>
      <c r="AY46" s="183">
        <v>12</v>
      </c>
      <c r="AZ46" s="183">
        <v>5747</v>
      </c>
      <c r="BA46" s="183">
        <v>12</v>
      </c>
      <c r="BB46" s="176" t="s">
        <v>162</v>
      </c>
      <c r="BC46" s="167"/>
    </row>
    <row r="47" spans="1:55" s="168" customFormat="1" ht="63">
      <c r="A47" s="179"/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1"/>
      <c r="S47" s="171"/>
      <c r="T47" s="180"/>
      <c r="U47" s="180"/>
      <c r="V47" s="180"/>
      <c r="W47" s="180"/>
      <c r="X47" s="180"/>
      <c r="Y47" s="180"/>
      <c r="Z47" s="180"/>
      <c r="AA47" s="185"/>
      <c r="AB47" s="181" t="s">
        <v>202</v>
      </c>
      <c r="AC47" s="173" t="s">
        <v>64</v>
      </c>
      <c r="AD47" s="174"/>
      <c r="AE47" s="174"/>
      <c r="AF47" s="183">
        <f>SUM(AD47+AE47)</f>
        <v>0</v>
      </c>
      <c r="AG47" s="195"/>
      <c r="AH47" s="183">
        <v>12400</v>
      </c>
      <c r="AI47" s="183"/>
      <c r="AJ47" s="183">
        <f>SUM(AH47:AI47)</f>
        <v>12400</v>
      </c>
      <c r="AK47" s="195" t="s">
        <v>203</v>
      </c>
      <c r="AL47" s="195"/>
      <c r="AM47" s="184">
        <v>1200</v>
      </c>
      <c r="AN47" s="184">
        <v>700</v>
      </c>
      <c r="AO47" s="184">
        <v>700</v>
      </c>
      <c r="AP47" s="184">
        <v>700</v>
      </c>
      <c r="AQ47" s="184">
        <v>1200</v>
      </c>
      <c r="AR47" s="184">
        <v>700</v>
      </c>
      <c r="AS47" s="184">
        <v>700</v>
      </c>
      <c r="AT47" s="184">
        <v>1200</v>
      </c>
      <c r="AU47" s="184">
        <v>700</v>
      </c>
      <c r="AV47" s="184">
        <v>700</v>
      </c>
      <c r="AW47" s="184">
        <v>1200</v>
      </c>
      <c r="AX47" s="184">
        <v>700</v>
      </c>
      <c r="AY47" s="184">
        <v>1200</v>
      </c>
      <c r="AZ47" s="184">
        <v>6500</v>
      </c>
      <c r="BA47" s="184">
        <v>6000</v>
      </c>
      <c r="BB47" s="176" t="s">
        <v>162</v>
      </c>
      <c r="BC47" s="167"/>
    </row>
    <row r="48" spans="1:55" s="168" customFormat="1" ht="78.75">
      <c r="A48" s="179"/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1"/>
      <c r="S48" s="171"/>
      <c r="T48" s="180"/>
      <c r="U48" s="180"/>
      <c r="V48" s="180"/>
      <c r="W48" s="180"/>
      <c r="X48" s="180"/>
      <c r="Y48" s="180"/>
      <c r="Z48" s="180"/>
      <c r="AA48" s="180"/>
      <c r="AB48" s="181" t="s">
        <v>204</v>
      </c>
      <c r="AC48" s="173" t="s">
        <v>161</v>
      </c>
      <c r="AD48" s="186">
        <v>0</v>
      </c>
      <c r="AE48" s="186"/>
      <c r="AF48" s="186">
        <v>0</v>
      </c>
      <c r="AG48" s="186"/>
      <c r="AH48" s="186">
        <v>4</v>
      </c>
      <c r="AI48" s="186"/>
      <c r="AJ48" s="186">
        <v>4</v>
      </c>
      <c r="AK48" s="186"/>
      <c r="AL48" s="186"/>
      <c r="AM48" s="184">
        <v>1200</v>
      </c>
      <c r="AN48" s="184"/>
      <c r="AO48" s="184"/>
      <c r="AP48" s="184"/>
      <c r="AQ48" s="184">
        <v>1200</v>
      </c>
      <c r="AR48" s="184">
        <v>0</v>
      </c>
      <c r="AS48" s="184">
        <v>0</v>
      </c>
      <c r="AT48" s="184">
        <v>1200</v>
      </c>
      <c r="AU48" s="184">
        <v>700</v>
      </c>
      <c r="AV48" s="184">
        <v>700</v>
      </c>
      <c r="AW48" s="184">
        <v>1200</v>
      </c>
      <c r="AX48" s="184">
        <v>700</v>
      </c>
      <c r="AY48" s="184">
        <v>1200</v>
      </c>
      <c r="AZ48" s="184">
        <v>0</v>
      </c>
      <c r="BA48" s="184">
        <v>6000</v>
      </c>
      <c r="BB48" s="176" t="s">
        <v>162</v>
      </c>
      <c r="BC48" s="167"/>
    </row>
    <row r="49" spans="1:55" s="168" customFormat="1" ht="47.25">
      <c r="A49" s="179"/>
      <c r="B49" s="179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1"/>
      <c r="S49" s="171"/>
      <c r="T49" s="180"/>
      <c r="U49" s="180"/>
      <c r="V49" s="180"/>
      <c r="W49" s="180"/>
      <c r="X49" s="180"/>
      <c r="Y49" s="180"/>
      <c r="Z49" s="180"/>
      <c r="AA49" s="180"/>
      <c r="AB49" s="185" t="s">
        <v>205</v>
      </c>
      <c r="AC49" s="173" t="s">
        <v>166</v>
      </c>
      <c r="AD49" s="186"/>
      <c r="AE49" s="186"/>
      <c r="AF49" s="186"/>
      <c r="AG49" s="186"/>
      <c r="AH49" s="186"/>
      <c r="AI49" s="186"/>
      <c r="AJ49" s="186"/>
      <c r="AK49" s="186"/>
      <c r="AL49" s="186"/>
      <c r="AM49" s="183">
        <v>2568</v>
      </c>
      <c r="AN49" s="183"/>
      <c r="AO49" s="183"/>
      <c r="AP49" s="183"/>
      <c r="AQ49" s="183">
        <v>2568</v>
      </c>
      <c r="AR49" s="183"/>
      <c r="AS49" s="183"/>
      <c r="AT49" s="183">
        <v>2568</v>
      </c>
      <c r="AU49" s="183"/>
      <c r="AV49" s="183"/>
      <c r="AW49" s="183">
        <v>2568</v>
      </c>
      <c r="AX49" s="183"/>
      <c r="AY49" s="183">
        <v>2568</v>
      </c>
      <c r="AZ49" s="183"/>
      <c r="BA49" s="183">
        <v>12840</v>
      </c>
      <c r="BB49" s="176" t="s">
        <v>162</v>
      </c>
      <c r="BC49" s="167"/>
    </row>
    <row r="50" spans="1:55" s="168" customFormat="1" ht="82.5" customHeight="1">
      <c r="A50" s="179"/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71"/>
      <c r="S50" s="171"/>
      <c r="T50" s="180"/>
      <c r="U50" s="180"/>
      <c r="V50" s="180"/>
      <c r="W50" s="180"/>
      <c r="X50" s="180"/>
      <c r="Y50" s="180"/>
      <c r="Z50" s="180"/>
      <c r="AA50" s="180"/>
      <c r="AB50" s="185" t="s">
        <v>206</v>
      </c>
      <c r="AC50" s="173" t="s">
        <v>67</v>
      </c>
      <c r="AD50" s="186"/>
      <c r="AE50" s="186"/>
      <c r="AF50" s="186"/>
      <c r="AG50" s="186"/>
      <c r="AH50" s="186"/>
      <c r="AI50" s="186"/>
      <c r="AJ50" s="186"/>
      <c r="AK50" s="186"/>
      <c r="AL50" s="186"/>
      <c r="AM50" s="183">
        <v>18.5</v>
      </c>
      <c r="AN50" s="183"/>
      <c r="AO50" s="183"/>
      <c r="AP50" s="183"/>
      <c r="AQ50" s="183">
        <v>19</v>
      </c>
      <c r="AR50" s="183">
        <v>24.8</v>
      </c>
      <c r="AS50" s="183">
        <v>24.8</v>
      </c>
      <c r="AT50" s="183">
        <v>20</v>
      </c>
      <c r="AU50" s="183"/>
      <c r="AV50" s="183"/>
      <c r="AW50" s="183">
        <v>20</v>
      </c>
      <c r="AX50" s="183"/>
      <c r="AY50" s="183">
        <v>20</v>
      </c>
      <c r="AZ50" s="183">
        <v>25.2</v>
      </c>
      <c r="BA50" s="183">
        <v>20</v>
      </c>
      <c r="BB50" s="176" t="s">
        <v>162</v>
      </c>
      <c r="BC50" s="167"/>
    </row>
    <row r="51" spans="1:55" s="168" customFormat="1" ht="94.5">
      <c r="A51" s="179"/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71"/>
      <c r="S51" s="171"/>
      <c r="T51" s="180"/>
      <c r="U51" s="180"/>
      <c r="V51" s="180"/>
      <c r="W51" s="180"/>
      <c r="X51" s="180"/>
      <c r="Y51" s="180"/>
      <c r="Z51" s="180"/>
      <c r="AA51" s="180"/>
      <c r="AB51" s="185" t="s">
        <v>207</v>
      </c>
      <c r="AC51" s="173" t="s">
        <v>67</v>
      </c>
      <c r="AD51" s="186"/>
      <c r="AE51" s="186"/>
      <c r="AF51" s="186"/>
      <c r="AG51" s="186"/>
      <c r="AH51" s="186"/>
      <c r="AI51" s="186"/>
      <c r="AJ51" s="186"/>
      <c r="AK51" s="186"/>
      <c r="AL51" s="186"/>
      <c r="AM51" s="183">
        <v>84</v>
      </c>
      <c r="AN51" s="183"/>
      <c r="AO51" s="183"/>
      <c r="AP51" s="183"/>
      <c r="AQ51" s="183">
        <v>86</v>
      </c>
      <c r="AR51" s="183"/>
      <c r="AS51" s="183"/>
      <c r="AT51" s="183">
        <v>86</v>
      </c>
      <c r="AU51" s="183"/>
      <c r="AV51" s="183"/>
      <c r="AW51" s="183">
        <v>88</v>
      </c>
      <c r="AX51" s="183"/>
      <c r="AY51" s="183">
        <v>89</v>
      </c>
      <c r="AZ51" s="183">
        <v>77</v>
      </c>
      <c r="BA51" s="183">
        <v>89</v>
      </c>
      <c r="BB51" s="176" t="s">
        <v>162</v>
      </c>
      <c r="BC51" s="167"/>
    </row>
    <row r="52" spans="1:55" s="168" customFormat="1" ht="47.25">
      <c r="A52" s="179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71"/>
      <c r="S52" s="171"/>
      <c r="T52" s="180"/>
      <c r="U52" s="180"/>
      <c r="V52" s="180"/>
      <c r="W52" s="180"/>
      <c r="X52" s="180"/>
      <c r="Y52" s="180"/>
      <c r="Z52" s="180"/>
      <c r="AA52" s="180"/>
      <c r="AB52" s="185" t="s">
        <v>208</v>
      </c>
      <c r="AC52" s="173" t="s">
        <v>166</v>
      </c>
      <c r="AD52" s="186"/>
      <c r="AE52" s="186"/>
      <c r="AF52" s="186"/>
      <c r="AG52" s="186"/>
      <c r="AH52" s="186"/>
      <c r="AI52" s="186"/>
      <c r="AJ52" s="186"/>
      <c r="AK52" s="186"/>
      <c r="AL52" s="186"/>
      <c r="AM52" s="183">
        <v>83</v>
      </c>
      <c r="AN52" s="183"/>
      <c r="AO52" s="183"/>
      <c r="AP52" s="183"/>
      <c r="AQ52" s="183">
        <v>83</v>
      </c>
      <c r="AR52" s="183"/>
      <c r="AS52" s="183"/>
      <c r="AT52" s="183">
        <v>83</v>
      </c>
      <c r="AU52" s="183"/>
      <c r="AV52" s="183"/>
      <c r="AW52" s="183">
        <v>83</v>
      </c>
      <c r="AX52" s="183"/>
      <c r="AY52" s="183">
        <v>83</v>
      </c>
      <c r="AZ52" s="183">
        <v>68</v>
      </c>
      <c r="BA52" s="183">
        <v>83</v>
      </c>
      <c r="BB52" s="176" t="s">
        <v>162</v>
      </c>
      <c r="BC52" s="167"/>
    </row>
    <row r="53" spans="1:55" s="204" customFormat="1" ht="157.5">
      <c r="A53" s="179" t="s">
        <v>177</v>
      </c>
      <c r="B53" s="179" t="s">
        <v>178</v>
      </c>
      <c r="C53" s="180" t="s">
        <v>179</v>
      </c>
      <c r="D53" s="180" t="s">
        <v>179</v>
      </c>
      <c r="E53" s="180" t="s">
        <v>179</v>
      </c>
      <c r="F53" s="180" t="s">
        <v>178</v>
      </c>
      <c r="G53" s="180" t="s">
        <v>180</v>
      </c>
      <c r="H53" s="180" t="s">
        <v>178</v>
      </c>
      <c r="I53" s="180" t="s">
        <v>181</v>
      </c>
      <c r="J53" s="180" t="s">
        <v>180</v>
      </c>
      <c r="K53" s="199" t="s">
        <v>178</v>
      </c>
      <c r="L53" s="199" t="s">
        <v>179</v>
      </c>
      <c r="M53" s="199" t="s">
        <v>180</v>
      </c>
      <c r="N53" s="199" t="s">
        <v>178</v>
      </c>
      <c r="O53" s="199" t="s">
        <v>178</v>
      </c>
      <c r="P53" s="199" t="s">
        <v>179</v>
      </c>
      <c r="Q53" s="199" t="s">
        <v>209</v>
      </c>
      <c r="R53" s="171"/>
      <c r="S53" s="171"/>
      <c r="T53" s="199"/>
      <c r="U53" s="199"/>
      <c r="V53" s="199"/>
      <c r="W53" s="199"/>
      <c r="X53" s="199"/>
      <c r="Y53" s="199"/>
      <c r="Z53" s="199"/>
      <c r="AA53" s="199"/>
      <c r="AB53" s="200" t="s">
        <v>210</v>
      </c>
      <c r="AC53" s="201" t="s">
        <v>161</v>
      </c>
      <c r="AD53" s="202"/>
      <c r="AE53" s="202"/>
      <c r="AF53" s="202">
        <v>0</v>
      </c>
      <c r="AG53" s="202"/>
      <c r="AH53" s="202"/>
      <c r="AI53" s="202"/>
      <c r="AJ53" s="202"/>
      <c r="AK53" s="202"/>
      <c r="AL53" s="202"/>
      <c r="AM53" s="202">
        <v>1050</v>
      </c>
      <c r="AN53" s="202">
        <v>600</v>
      </c>
      <c r="AO53" s="202">
        <v>600</v>
      </c>
      <c r="AP53" s="202">
        <v>600</v>
      </c>
      <c r="AQ53" s="202">
        <v>1050</v>
      </c>
      <c r="AR53" s="202">
        <v>600</v>
      </c>
      <c r="AS53" s="202">
        <v>600</v>
      </c>
      <c r="AT53" s="202">
        <v>1050</v>
      </c>
      <c r="AU53" s="202">
        <v>0</v>
      </c>
      <c r="AV53" s="202">
        <v>0</v>
      </c>
      <c r="AW53" s="202">
        <v>1050</v>
      </c>
      <c r="AX53" s="202">
        <v>0</v>
      </c>
      <c r="AY53" s="202">
        <v>1050</v>
      </c>
      <c r="AZ53" s="202">
        <v>0</v>
      </c>
      <c r="BA53" s="190">
        <v>5250</v>
      </c>
      <c r="BB53" s="176" t="s">
        <v>162</v>
      </c>
      <c r="BC53" s="203"/>
    </row>
    <row r="54" spans="1:55" s="168" customFormat="1" ht="78.75">
      <c r="A54" s="179"/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71"/>
      <c r="S54" s="171"/>
      <c r="T54" s="180"/>
      <c r="U54" s="180"/>
      <c r="V54" s="180"/>
      <c r="W54" s="180"/>
      <c r="X54" s="180"/>
      <c r="Y54" s="180"/>
      <c r="Z54" s="180"/>
      <c r="AA54" s="180"/>
      <c r="AB54" s="185" t="s">
        <v>211</v>
      </c>
      <c r="AC54" s="182" t="s">
        <v>67</v>
      </c>
      <c r="AD54" s="186"/>
      <c r="AE54" s="186"/>
      <c r="AF54" s="186">
        <v>0</v>
      </c>
      <c r="AG54" s="186"/>
      <c r="AH54" s="186"/>
      <c r="AI54" s="186"/>
      <c r="AJ54" s="186"/>
      <c r="AK54" s="186"/>
      <c r="AL54" s="186"/>
      <c r="AM54" s="183">
        <v>45</v>
      </c>
      <c r="AN54" s="183"/>
      <c r="AO54" s="183"/>
      <c r="AP54" s="183"/>
      <c r="AQ54" s="183">
        <v>47</v>
      </c>
      <c r="AR54" s="183"/>
      <c r="AS54" s="183"/>
      <c r="AT54" s="183">
        <v>49</v>
      </c>
      <c r="AU54" s="183">
        <v>0</v>
      </c>
      <c r="AV54" s="183">
        <v>0</v>
      </c>
      <c r="AW54" s="183">
        <v>51</v>
      </c>
      <c r="AX54" s="183">
        <v>0</v>
      </c>
      <c r="AY54" s="183">
        <v>53</v>
      </c>
      <c r="AZ54" s="183">
        <v>39</v>
      </c>
      <c r="BA54" s="183">
        <v>53</v>
      </c>
      <c r="BB54" s="176" t="s">
        <v>162</v>
      </c>
      <c r="BC54" s="167"/>
    </row>
    <row r="55" spans="1:55" s="168" customFormat="1" ht="63">
      <c r="A55" s="179"/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71"/>
      <c r="S55" s="171"/>
      <c r="T55" s="180"/>
      <c r="U55" s="180"/>
      <c r="V55" s="180"/>
      <c r="W55" s="180"/>
      <c r="X55" s="180"/>
      <c r="Y55" s="180"/>
      <c r="Z55" s="180"/>
      <c r="AA55" s="180"/>
      <c r="AB55" s="185" t="s">
        <v>212</v>
      </c>
      <c r="AC55" s="182" t="s">
        <v>67</v>
      </c>
      <c r="AD55" s="186"/>
      <c r="AE55" s="186"/>
      <c r="AF55" s="186"/>
      <c r="AG55" s="186"/>
      <c r="AH55" s="186"/>
      <c r="AI55" s="186"/>
      <c r="AJ55" s="186"/>
      <c r="AK55" s="186"/>
      <c r="AL55" s="186"/>
      <c r="AM55" s="183">
        <v>35</v>
      </c>
      <c r="AN55" s="183"/>
      <c r="AO55" s="183"/>
      <c r="AP55" s="183"/>
      <c r="AQ55" s="183">
        <v>37</v>
      </c>
      <c r="AR55" s="183"/>
      <c r="AS55" s="183"/>
      <c r="AT55" s="183">
        <v>38</v>
      </c>
      <c r="AU55" s="183"/>
      <c r="AV55" s="183"/>
      <c r="AW55" s="183">
        <v>39</v>
      </c>
      <c r="AX55" s="183"/>
      <c r="AY55" s="183">
        <v>41</v>
      </c>
      <c r="AZ55" s="183">
        <v>26</v>
      </c>
      <c r="BA55" s="183">
        <v>42</v>
      </c>
      <c r="BB55" s="176" t="s">
        <v>162</v>
      </c>
      <c r="BC55" s="167"/>
    </row>
    <row r="56" spans="1:55" s="168" customFormat="1" ht="44.25" customHeight="1">
      <c r="A56" s="179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71"/>
      <c r="S56" s="171"/>
      <c r="T56" s="180"/>
      <c r="U56" s="180"/>
      <c r="V56" s="180"/>
      <c r="W56" s="180"/>
      <c r="X56" s="180"/>
      <c r="Y56" s="180"/>
      <c r="Z56" s="180"/>
      <c r="AA56" s="180"/>
      <c r="AB56" s="185" t="s">
        <v>213</v>
      </c>
      <c r="AC56" s="182" t="s">
        <v>67</v>
      </c>
      <c r="AD56" s="186"/>
      <c r="AE56" s="186"/>
      <c r="AF56" s="186"/>
      <c r="AG56" s="186"/>
      <c r="AH56" s="186"/>
      <c r="AI56" s="186"/>
      <c r="AJ56" s="186"/>
      <c r="AK56" s="186"/>
      <c r="AL56" s="186"/>
      <c r="AM56" s="183">
        <v>93</v>
      </c>
      <c r="AN56" s="183"/>
      <c r="AO56" s="183"/>
      <c r="AP56" s="183"/>
      <c r="AQ56" s="183">
        <v>93</v>
      </c>
      <c r="AR56" s="183"/>
      <c r="AS56" s="183"/>
      <c r="AT56" s="183">
        <v>93</v>
      </c>
      <c r="AU56" s="183">
        <v>92</v>
      </c>
      <c r="AV56" s="183">
        <v>92</v>
      </c>
      <c r="AW56" s="183">
        <v>94</v>
      </c>
      <c r="AX56" s="183"/>
      <c r="AY56" s="183">
        <v>94</v>
      </c>
      <c r="AZ56" s="183">
        <v>93</v>
      </c>
      <c r="BA56" s="183">
        <v>94</v>
      </c>
      <c r="BB56" s="176" t="s">
        <v>162</v>
      </c>
      <c r="BC56" s="167"/>
    </row>
    <row r="57" spans="1:55" s="168" customFormat="1" ht="94.5">
      <c r="A57" s="179" t="s">
        <v>177</v>
      </c>
      <c r="B57" s="179" t="s">
        <v>178</v>
      </c>
      <c r="C57" s="180" t="s">
        <v>179</v>
      </c>
      <c r="D57" s="180" t="s">
        <v>179</v>
      </c>
      <c r="E57" s="180" t="s">
        <v>179</v>
      </c>
      <c r="F57" s="180" t="s">
        <v>178</v>
      </c>
      <c r="G57" s="180" t="s">
        <v>180</v>
      </c>
      <c r="H57" s="180" t="s">
        <v>178</v>
      </c>
      <c r="I57" s="180" t="s">
        <v>181</v>
      </c>
      <c r="J57" s="180" t="s">
        <v>180</v>
      </c>
      <c r="K57" s="199" t="s">
        <v>178</v>
      </c>
      <c r="L57" s="199" t="s">
        <v>179</v>
      </c>
      <c r="M57" s="199" t="s">
        <v>180</v>
      </c>
      <c r="N57" s="199" t="s">
        <v>178</v>
      </c>
      <c r="O57" s="199" t="s">
        <v>178</v>
      </c>
      <c r="P57" s="199" t="s">
        <v>180</v>
      </c>
      <c r="Q57" s="199" t="s">
        <v>209</v>
      </c>
      <c r="R57" s="171"/>
      <c r="S57" s="171"/>
      <c r="T57" s="180"/>
      <c r="U57" s="180"/>
      <c r="V57" s="180"/>
      <c r="W57" s="180"/>
      <c r="X57" s="180"/>
      <c r="Y57" s="180"/>
      <c r="Z57" s="180"/>
      <c r="AA57" s="180"/>
      <c r="AB57" s="196" t="s">
        <v>214</v>
      </c>
      <c r="AC57" s="173" t="s">
        <v>161</v>
      </c>
      <c r="AD57" s="186">
        <v>100</v>
      </c>
      <c r="AE57" s="186">
        <v>100</v>
      </c>
      <c r="AF57" s="186">
        <v>100</v>
      </c>
      <c r="AG57" s="186">
        <v>100</v>
      </c>
      <c r="AH57" s="186">
        <v>100</v>
      </c>
      <c r="AI57" s="186">
        <v>100</v>
      </c>
      <c r="AJ57" s="186">
        <v>100</v>
      </c>
      <c r="AK57" s="186">
        <v>100</v>
      </c>
      <c r="AL57" s="186">
        <v>100</v>
      </c>
      <c r="AM57" s="186">
        <v>150</v>
      </c>
      <c r="AN57" s="186">
        <v>100</v>
      </c>
      <c r="AO57" s="186">
        <v>100</v>
      </c>
      <c r="AP57" s="186">
        <v>100</v>
      </c>
      <c r="AQ57" s="186">
        <v>150</v>
      </c>
      <c r="AR57" s="186">
        <v>100</v>
      </c>
      <c r="AS57" s="186">
        <v>100</v>
      </c>
      <c r="AT57" s="205">
        <v>150</v>
      </c>
      <c r="AU57" s="186">
        <v>100</v>
      </c>
      <c r="AV57" s="186">
        <v>100</v>
      </c>
      <c r="AW57" s="186">
        <v>150</v>
      </c>
      <c r="AX57" s="186">
        <v>100</v>
      </c>
      <c r="AY57" s="186">
        <v>150</v>
      </c>
      <c r="AZ57" s="186"/>
      <c r="BA57" s="183">
        <v>700</v>
      </c>
      <c r="BB57" s="176" t="s">
        <v>162</v>
      </c>
      <c r="BC57" s="167"/>
    </row>
    <row r="58" spans="1:55" s="168" customFormat="1" ht="63">
      <c r="A58" s="179"/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71"/>
      <c r="S58" s="171"/>
      <c r="T58" s="180"/>
      <c r="U58" s="180"/>
      <c r="V58" s="180"/>
      <c r="W58" s="180"/>
      <c r="X58" s="180"/>
      <c r="Y58" s="180"/>
      <c r="Z58" s="180"/>
      <c r="AA58" s="180"/>
      <c r="AB58" s="185" t="s">
        <v>215</v>
      </c>
      <c r="AC58" s="182" t="s">
        <v>166</v>
      </c>
      <c r="AD58" s="186">
        <v>50</v>
      </c>
      <c r="AE58" s="186">
        <v>50</v>
      </c>
      <c r="AF58" s="186">
        <v>50</v>
      </c>
      <c r="AG58" s="186">
        <v>50</v>
      </c>
      <c r="AH58" s="186">
        <v>50</v>
      </c>
      <c r="AI58" s="186">
        <v>50</v>
      </c>
      <c r="AJ58" s="186">
        <v>50</v>
      </c>
      <c r="AK58" s="186">
        <v>50</v>
      </c>
      <c r="AL58" s="186">
        <v>50</v>
      </c>
      <c r="AM58" s="183">
        <v>73</v>
      </c>
      <c r="AN58" s="183">
        <v>50</v>
      </c>
      <c r="AO58" s="183">
        <v>50</v>
      </c>
      <c r="AP58" s="183">
        <v>50</v>
      </c>
      <c r="AQ58" s="183">
        <v>75</v>
      </c>
      <c r="AR58" s="183">
        <v>50</v>
      </c>
      <c r="AS58" s="183">
        <v>50</v>
      </c>
      <c r="AT58" s="183">
        <v>77</v>
      </c>
      <c r="AU58" s="183">
        <v>50</v>
      </c>
      <c r="AV58" s="183">
        <v>50</v>
      </c>
      <c r="AW58" s="183">
        <v>79</v>
      </c>
      <c r="AX58" s="183">
        <v>50</v>
      </c>
      <c r="AY58" s="183">
        <v>81</v>
      </c>
      <c r="AZ58" s="183">
        <v>50</v>
      </c>
      <c r="BA58" s="183">
        <v>385</v>
      </c>
      <c r="BB58" s="176" t="s">
        <v>162</v>
      </c>
      <c r="BC58" s="167"/>
    </row>
    <row r="59" spans="1:55" s="168" customFormat="1" ht="63">
      <c r="A59" s="179"/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71"/>
      <c r="S59" s="171"/>
      <c r="T59" s="180"/>
      <c r="U59" s="180"/>
      <c r="V59" s="180"/>
      <c r="W59" s="180"/>
      <c r="X59" s="180"/>
      <c r="Y59" s="180"/>
      <c r="Z59" s="180"/>
      <c r="AA59" s="180"/>
      <c r="AB59" s="181" t="s">
        <v>216</v>
      </c>
      <c r="AC59" s="173" t="s">
        <v>171</v>
      </c>
      <c r="AD59" s="186">
        <v>0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0</v>
      </c>
      <c r="AR59" s="186">
        <v>0</v>
      </c>
      <c r="AS59" s="186">
        <v>0</v>
      </c>
      <c r="AT59" s="186">
        <v>0</v>
      </c>
      <c r="AU59" s="186">
        <v>0</v>
      </c>
      <c r="AV59" s="186">
        <v>0</v>
      </c>
      <c r="AW59" s="186">
        <v>0</v>
      </c>
      <c r="AX59" s="186">
        <v>0</v>
      </c>
      <c r="AY59" s="186">
        <v>0</v>
      </c>
      <c r="AZ59" s="186">
        <v>0</v>
      </c>
      <c r="BA59" s="186">
        <v>0</v>
      </c>
      <c r="BB59" s="176" t="s">
        <v>162</v>
      </c>
      <c r="BC59" s="167"/>
    </row>
    <row r="60" spans="1:55" s="168" customFormat="1" ht="78.75">
      <c r="A60" s="179"/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1"/>
      <c r="S60" s="171"/>
      <c r="T60" s="180"/>
      <c r="U60" s="180"/>
      <c r="V60" s="180"/>
      <c r="W60" s="180"/>
      <c r="X60" s="180"/>
      <c r="Y60" s="180"/>
      <c r="Z60" s="180"/>
      <c r="AA60" s="180"/>
      <c r="AB60" s="185" t="s">
        <v>217</v>
      </c>
      <c r="AC60" s="173" t="s">
        <v>171</v>
      </c>
      <c r="AD60" s="186"/>
      <c r="AE60" s="186"/>
      <c r="AF60" s="186"/>
      <c r="AG60" s="186"/>
      <c r="AH60" s="186"/>
      <c r="AI60" s="186"/>
      <c r="AJ60" s="186"/>
      <c r="AK60" s="186"/>
      <c r="AL60" s="186"/>
      <c r="AM60" s="183">
        <v>84</v>
      </c>
      <c r="AN60" s="183"/>
      <c r="AO60" s="183"/>
      <c r="AP60" s="183"/>
      <c r="AQ60" s="183">
        <v>85</v>
      </c>
      <c r="AR60" s="183"/>
      <c r="AS60" s="183"/>
      <c r="AT60" s="183">
        <v>86</v>
      </c>
      <c r="AU60" s="183"/>
      <c r="AV60" s="183"/>
      <c r="AW60" s="183">
        <v>87</v>
      </c>
      <c r="AX60" s="183"/>
      <c r="AY60" s="183">
        <v>88</v>
      </c>
      <c r="AZ60" s="183"/>
      <c r="BA60" s="183">
        <v>430</v>
      </c>
      <c r="BB60" s="176" t="s">
        <v>162</v>
      </c>
      <c r="BC60" s="167"/>
    </row>
    <row r="61" spans="1:55" s="168" customFormat="1" ht="78.75">
      <c r="A61" s="179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71"/>
      <c r="S61" s="171"/>
      <c r="T61" s="180"/>
      <c r="U61" s="180"/>
      <c r="V61" s="180"/>
      <c r="W61" s="180"/>
      <c r="X61" s="180"/>
      <c r="Y61" s="180"/>
      <c r="Z61" s="180"/>
      <c r="AA61" s="180"/>
      <c r="AB61" s="196" t="s">
        <v>218</v>
      </c>
      <c r="AC61" s="173" t="s">
        <v>171</v>
      </c>
      <c r="AD61" s="186"/>
      <c r="AE61" s="186"/>
      <c r="AF61" s="186"/>
      <c r="AG61" s="186"/>
      <c r="AH61" s="186"/>
      <c r="AI61" s="186"/>
      <c r="AJ61" s="186"/>
      <c r="AK61" s="186"/>
      <c r="AL61" s="186"/>
      <c r="AM61" s="183">
        <v>1590</v>
      </c>
      <c r="AN61" s="183"/>
      <c r="AO61" s="183"/>
      <c r="AP61" s="183"/>
      <c r="AQ61" s="183">
        <v>1615</v>
      </c>
      <c r="AR61" s="183"/>
      <c r="AS61" s="183"/>
      <c r="AT61" s="183">
        <v>1640</v>
      </c>
      <c r="AU61" s="183"/>
      <c r="AV61" s="183"/>
      <c r="AW61" s="183">
        <v>1670</v>
      </c>
      <c r="AX61" s="183"/>
      <c r="AY61" s="183">
        <v>1700</v>
      </c>
      <c r="AZ61" s="183"/>
      <c r="BA61" s="183">
        <v>8215</v>
      </c>
      <c r="BB61" s="176" t="s">
        <v>162</v>
      </c>
      <c r="BC61" s="167"/>
    </row>
    <row r="62" spans="1:55" s="168" customFormat="1" ht="123.75" customHeight="1">
      <c r="A62" s="179"/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71"/>
      <c r="S62" s="171"/>
      <c r="T62" s="180"/>
      <c r="U62" s="180"/>
      <c r="V62" s="180"/>
      <c r="W62" s="180"/>
      <c r="X62" s="180"/>
      <c r="Y62" s="180"/>
      <c r="Z62" s="180"/>
      <c r="AA62" s="180"/>
      <c r="AB62" s="185" t="s">
        <v>219</v>
      </c>
      <c r="AC62" s="182" t="s">
        <v>166</v>
      </c>
      <c r="AD62" s="186"/>
      <c r="AE62" s="186"/>
      <c r="AF62" s="186"/>
      <c r="AG62" s="186"/>
      <c r="AH62" s="186"/>
      <c r="AI62" s="186"/>
      <c r="AJ62" s="186"/>
      <c r="AK62" s="186"/>
      <c r="AL62" s="186"/>
      <c r="AM62" s="183">
        <v>16</v>
      </c>
      <c r="AN62" s="183"/>
      <c r="AO62" s="183"/>
      <c r="AP62" s="183"/>
      <c r="AQ62" s="183">
        <v>16</v>
      </c>
      <c r="AR62" s="183">
        <v>16</v>
      </c>
      <c r="AS62" s="183">
        <v>16</v>
      </c>
      <c r="AT62" s="183">
        <v>16</v>
      </c>
      <c r="AU62" s="183">
        <v>16</v>
      </c>
      <c r="AV62" s="183">
        <v>16</v>
      </c>
      <c r="AW62" s="183">
        <v>16</v>
      </c>
      <c r="AX62" s="183">
        <v>16</v>
      </c>
      <c r="AY62" s="183">
        <v>16</v>
      </c>
      <c r="AZ62" s="183"/>
      <c r="BA62" s="183">
        <v>80</v>
      </c>
      <c r="BB62" s="176" t="s">
        <v>162</v>
      </c>
      <c r="BC62" s="167"/>
    </row>
    <row r="63" spans="1:55" s="168" customFormat="1" ht="78.75">
      <c r="A63" s="179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71"/>
      <c r="S63" s="171"/>
      <c r="T63" s="180"/>
      <c r="U63" s="180"/>
      <c r="V63" s="180"/>
      <c r="W63" s="180"/>
      <c r="X63" s="180"/>
      <c r="Y63" s="180"/>
      <c r="Z63" s="180"/>
      <c r="AA63" s="180"/>
      <c r="AB63" s="196" t="s">
        <v>220</v>
      </c>
      <c r="AC63" s="173" t="s">
        <v>166</v>
      </c>
      <c r="AD63" s="198">
        <v>0</v>
      </c>
      <c r="AE63" s="198">
        <v>0</v>
      </c>
      <c r="AF63" s="198">
        <v>0</v>
      </c>
      <c r="AG63" s="198">
        <v>0</v>
      </c>
      <c r="AH63" s="198">
        <v>0</v>
      </c>
      <c r="AI63" s="198">
        <v>0</v>
      </c>
      <c r="AJ63" s="198">
        <v>0</v>
      </c>
      <c r="AK63" s="198">
        <v>0</v>
      </c>
      <c r="AL63" s="198">
        <v>0</v>
      </c>
      <c r="AM63" s="183">
        <v>15</v>
      </c>
      <c r="AN63" s="183">
        <v>0</v>
      </c>
      <c r="AO63" s="183">
        <v>0</v>
      </c>
      <c r="AP63" s="183">
        <v>0</v>
      </c>
      <c r="AQ63" s="183">
        <v>16</v>
      </c>
      <c r="AR63" s="183">
        <v>0</v>
      </c>
      <c r="AS63" s="183">
        <v>0</v>
      </c>
      <c r="AT63" s="183">
        <v>17</v>
      </c>
      <c r="AU63" s="183">
        <v>0</v>
      </c>
      <c r="AV63" s="183">
        <v>0</v>
      </c>
      <c r="AW63" s="183">
        <v>18</v>
      </c>
      <c r="AX63" s="183">
        <v>0</v>
      </c>
      <c r="AY63" s="183">
        <v>19</v>
      </c>
      <c r="AZ63" s="183">
        <v>0</v>
      </c>
      <c r="BA63" s="183">
        <v>19</v>
      </c>
      <c r="BB63" s="176" t="s">
        <v>162</v>
      </c>
      <c r="BC63" s="167"/>
    </row>
    <row r="64" spans="1:55" s="168" customFormat="1" ht="94.5">
      <c r="A64" s="179"/>
      <c r="B64" s="17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71"/>
      <c r="S64" s="171"/>
      <c r="T64" s="180"/>
      <c r="U64" s="180"/>
      <c r="V64" s="180"/>
      <c r="W64" s="180"/>
      <c r="X64" s="180"/>
      <c r="Y64" s="180"/>
      <c r="Z64" s="180"/>
      <c r="AA64" s="180"/>
      <c r="AB64" s="185" t="s">
        <v>221</v>
      </c>
      <c r="AC64" s="182" t="s">
        <v>166</v>
      </c>
      <c r="AD64" s="186"/>
      <c r="AE64" s="186"/>
      <c r="AF64" s="186"/>
      <c r="AG64" s="186"/>
      <c r="AH64" s="186"/>
      <c r="AI64" s="186"/>
      <c r="AJ64" s="186"/>
      <c r="AK64" s="186"/>
      <c r="AL64" s="186"/>
      <c r="AM64" s="183">
        <v>65</v>
      </c>
      <c r="AN64" s="183"/>
      <c r="AO64" s="183"/>
      <c r="AP64" s="183"/>
      <c r="AQ64" s="183">
        <v>70</v>
      </c>
      <c r="AR64" s="183"/>
      <c r="AS64" s="183"/>
      <c r="AT64" s="183">
        <v>75</v>
      </c>
      <c r="AU64" s="183"/>
      <c r="AV64" s="183"/>
      <c r="AW64" s="183">
        <v>80</v>
      </c>
      <c r="AX64" s="183"/>
      <c r="AY64" s="183">
        <v>85</v>
      </c>
      <c r="AZ64" s="183"/>
      <c r="BA64" s="183">
        <v>375</v>
      </c>
      <c r="BB64" s="176" t="s">
        <v>162</v>
      </c>
      <c r="BC64" s="167"/>
    </row>
    <row r="65" spans="1:55" s="168" customFormat="1" ht="63">
      <c r="A65" s="179"/>
      <c r="B65" s="179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71"/>
      <c r="S65" s="171"/>
      <c r="T65" s="180"/>
      <c r="U65" s="180"/>
      <c r="V65" s="180"/>
      <c r="W65" s="180"/>
      <c r="X65" s="180"/>
      <c r="Y65" s="180"/>
      <c r="Z65" s="180"/>
      <c r="AA65" s="180"/>
      <c r="AB65" s="185" t="s">
        <v>222</v>
      </c>
      <c r="AC65" s="182" t="s">
        <v>166</v>
      </c>
      <c r="AD65" s="186"/>
      <c r="AE65" s="186"/>
      <c r="AF65" s="186"/>
      <c r="AG65" s="186"/>
      <c r="AH65" s="186"/>
      <c r="AI65" s="186"/>
      <c r="AJ65" s="186"/>
      <c r="AK65" s="186"/>
      <c r="AL65" s="186"/>
      <c r="AM65" s="183">
        <v>2</v>
      </c>
      <c r="AN65" s="183"/>
      <c r="AO65" s="183"/>
      <c r="AP65" s="183"/>
      <c r="AQ65" s="183">
        <v>2</v>
      </c>
      <c r="AR65" s="183"/>
      <c r="AS65" s="183"/>
      <c r="AT65" s="183">
        <v>2</v>
      </c>
      <c r="AU65" s="183"/>
      <c r="AV65" s="183"/>
      <c r="AW65" s="183">
        <v>2</v>
      </c>
      <c r="AX65" s="183"/>
      <c r="AY65" s="183">
        <v>2</v>
      </c>
      <c r="AZ65" s="183"/>
      <c r="BA65" s="183">
        <v>10</v>
      </c>
      <c r="BB65" s="176" t="s">
        <v>162</v>
      </c>
      <c r="BC65" s="167"/>
    </row>
    <row r="66" spans="1:54" ht="15" hidden="1">
      <c r="A66" s="206"/>
      <c r="B66" s="207"/>
      <c r="C66" s="207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9"/>
      <c r="Q66" s="209"/>
      <c r="R66" s="209"/>
      <c r="S66" s="210"/>
      <c r="T66" s="210"/>
      <c r="U66" s="210"/>
      <c r="V66" s="210"/>
      <c r="W66" s="210"/>
      <c r="X66" s="210"/>
      <c r="Y66" s="210"/>
      <c r="Z66" s="210"/>
      <c r="AA66" s="211"/>
      <c r="AB66" s="212"/>
      <c r="AC66" s="213"/>
      <c r="AD66" s="214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6"/>
    </row>
    <row r="67" spans="1:54" ht="24" hidden="1">
      <c r="A67" s="217"/>
      <c r="B67" s="218"/>
      <c r="C67" s="218"/>
      <c r="D67" s="219"/>
      <c r="E67" s="219"/>
      <c r="F67" s="219"/>
      <c r="G67" s="219"/>
      <c r="H67" s="219">
        <v>0</v>
      </c>
      <c r="I67" s="219">
        <v>1</v>
      </c>
      <c r="J67" s="219"/>
      <c r="K67" s="219"/>
      <c r="L67" s="219"/>
      <c r="M67" s="219"/>
      <c r="N67" s="219"/>
      <c r="O67" s="219"/>
      <c r="P67" s="220"/>
      <c r="Q67" s="220"/>
      <c r="R67" s="220"/>
      <c r="S67" s="219"/>
      <c r="T67" s="219"/>
      <c r="U67" s="219"/>
      <c r="V67" s="219"/>
      <c r="W67" s="219"/>
      <c r="X67" s="219"/>
      <c r="Y67" s="219"/>
      <c r="Z67" s="219"/>
      <c r="AA67" s="221"/>
      <c r="AB67" s="222" t="s">
        <v>223</v>
      </c>
      <c r="AC67" s="223"/>
      <c r="AD67" s="224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16"/>
    </row>
    <row r="68" spans="1:54" ht="15" hidden="1">
      <c r="A68" s="217"/>
      <c r="B68" s="218"/>
      <c r="C68" s="218"/>
      <c r="D68" s="219"/>
      <c r="E68" s="219"/>
      <c r="F68" s="219"/>
      <c r="G68" s="219"/>
      <c r="H68" s="219"/>
      <c r="I68" s="219"/>
      <c r="J68" s="219" t="s">
        <v>224</v>
      </c>
      <c r="K68" s="219"/>
      <c r="L68" s="219"/>
      <c r="M68" s="219"/>
      <c r="N68" s="219"/>
      <c r="O68" s="219"/>
      <c r="P68" s="220"/>
      <c r="Q68" s="220"/>
      <c r="R68" s="220"/>
      <c r="S68" s="219"/>
      <c r="T68" s="219"/>
      <c r="U68" s="219"/>
      <c r="V68" s="219"/>
      <c r="W68" s="219"/>
      <c r="X68" s="219"/>
      <c r="Y68" s="219"/>
      <c r="Z68" s="219"/>
      <c r="AA68" s="221"/>
      <c r="AB68" s="222" t="s">
        <v>225</v>
      </c>
      <c r="AC68" s="223"/>
      <c r="AD68" s="224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16"/>
    </row>
    <row r="69" spans="1:54" ht="24" hidden="1">
      <c r="A69" s="217"/>
      <c r="B69" s="218"/>
      <c r="C69" s="218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20"/>
      <c r="Q69" s="220"/>
      <c r="R69" s="220"/>
      <c r="S69" s="219"/>
      <c r="T69" s="219"/>
      <c r="U69" s="219"/>
      <c r="V69" s="219"/>
      <c r="W69" s="219"/>
      <c r="X69" s="219">
        <v>1</v>
      </c>
      <c r="Y69" s="219" t="s">
        <v>226</v>
      </c>
      <c r="Z69" s="219" t="s">
        <v>226</v>
      </c>
      <c r="AA69" s="221" t="s">
        <v>226</v>
      </c>
      <c r="AB69" s="222" t="s">
        <v>227</v>
      </c>
      <c r="AC69" s="223"/>
      <c r="AD69" s="214"/>
      <c r="AE69" s="215"/>
      <c r="AF69" s="215"/>
      <c r="AG69" s="215"/>
      <c r="AH69" s="21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16"/>
    </row>
    <row r="70" spans="1:54" ht="15" hidden="1">
      <c r="A70" s="217"/>
      <c r="B70" s="218"/>
      <c r="C70" s="218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20"/>
      <c r="Q70" s="220"/>
      <c r="R70" s="220"/>
      <c r="S70" s="219"/>
      <c r="T70" s="219"/>
      <c r="U70" s="219"/>
      <c r="V70" s="219"/>
      <c r="W70" s="219"/>
      <c r="X70" s="219">
        <v>1</v>
      </c>
      <c r="Y70" s="219">
        <v>1</v>
      </c>
      <c r="Z70" s="219" t="s">
        <v>226</v>
      </c>
      <c r="AA70" s="221" t="s">
        <v>226</v>
      </c>
      <c r="AB70" s="222" t="s">
        <v>228</v>
      </c>
      <c r="AC70" s="223"/>
      <c r="AD70" s="224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16"/>
    </row>
    <row r="71" spans="1:54" ht="24" hidden="1">
      <c r="A71" s="217"/>
      <c r="B71" s="218"/>
      <c r="C71" s="218"/>
      <c r="D71" s="219"/>
      <c r="E71" s="219"/>
      <c r="F71" s="219"/>
      <c r="G71" s="219"/>
      <c r="H71" s="219"/>
      <c r="I71" s="219"/>
      <c r="J71" s="219"/>
      <c r="K71" s="219">
        <v>1</v>
      </c>
      <c r="L71" s="219">
        <v>0</v>
      </c>
      <c r="M71" s="219">
        <v>1</v>
      </c>
      <c r="N71" s="219">
        <v>0</v>
      </c>
      <c r="O71" s="219">
        <v>0</v>
      </c>
      <c r="P71" s="220">
        <v>1</v>
      </c>
      <c r="Q71" s="220">
        <v>1</v>
      </c>
      <c r="R71" s="220" t="s">
        <v>229</v>
      </c>
      <c r="S71" s="219" t="s">
        <v>229</v>
      </c>
      <c r="T71" s="219" t="s">
        <v>229</v>
      </c>
      <c r="U71" s="219"/>
      <c r="V71" s="219"/>
      <c r="W71" s="219"/>
      <c r="X71" s="219">
        <v>1</v>
      </c>
      <c r="Y71" s="219">
        <v>1</v>
      </c>
      <c r="Z71" s="219">
        <v>0</v>
      </c>
      <c r="AA71" s="221">
        <v>1</v>
      </c>
      <c r="AB71" s="222" t="s">
        <v>230</v>
      </c>
      <c r="AC71" s="223"/>
      <c r="AD71" s="224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16"/>
    </row>
    <row r="72" spans="1:54" ht="15" hidden="1">
      <c r="A72" s="217"/>
      <c r="B72" s="218"/>
      <c r="C72" s="218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20"/>
      <c r="Q72" s="220"/>
      <c r="R72" s="220">
        <v>2</v>
      </c>
      <c r="S72" s="219">
        <v>1</v>
      </c>
      <c r="T72" s="219">
        <v>1</v>
      </c>
      <c r="U72" s="219"/>
      <c r="V72" s="219"/>
      <c r="W72" s="219"/>
      <c r="X72" s="219"/>
      <c r="Y72" s="219"/>
      <c r="Z72" s="219"/>
      <c r="AA72" s="221"/>
      <c r="AB72" s="222"/>
      <c r="AC72" s="223"/>
      <c r="AD72" s="224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16"/>
    </row>
    <row r="73" spans="1:54" ht="15" hidden="1">
      <c r="A73" s="217"/>
      <c r="B73" s="218"/>
      <c r="C73" s="218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20"/>
      <c r="Q73" s="220"/>
      <c r="R73" s="220">
        <v>2</v>
      </c>
      <c r="S73" s="219">
        <v>1</v>
      </c>
      <c r="T73" s="219">
        <v>2</v>
      </c>
      <c r="U73" s="219"/>
      <c r="V73" s="219"/>
      <c r="W73" s="219"/>
      <c r="X73" s="219"/>
      <c r="Y73" s="219"/>
      <c r="Z73" s="219"/>
      <c r="AA73" s="221"/>
      <c r="AB73" s="222"/>
      <c r="AC73" s="223"/>
      <c r="AD73" s="224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16"/>
    </row>
    <row r="74" spans="1:54" ht="15" hidden="1">
      <c r="A74" s="217"/>
      <c r="B74" s="218"/>
      <c r="C74" s="218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20"/>
      <c r="Q74" s="220"/>
      <c r="R74" s="220" t="s">
        <v>231</v>
      </c>
      <c r="S74" s="219" t="s">
        <v>231</v>
      </c>
      <c r="T74" s="219" t="s">
        <v>231</v>
      </c>
      <c r="U74" s="219"/>
      <c r="V74" s="219"/>
      <c r="W74" s="219"/>
      <c r="X74" s="219"/>
      <c r="Y74" s="219"/>
      <c r="Z74" s="219"/>
      <c r="AA74" s="221"/>
      <c r="AB74" s="222"/>
      <c r="AC74" s="223"/>
      <c r="AD74" s="224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16"/>
    </row>
    <row r="75" spans="1:54" ht="15" hidden="1">
      <c r="A75" s="217"/>
      <c r="B75" s="218"/>
      <c r="C75" s="218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20"/>
      <c r="Q75" s="220"/>
      <c r="R75" s="220" t="s">
        <v>231</v>
      </c>
      <c r="S75" s="219" t="s">
        <v>231</v>
      </c>
      <c r="T75" s="219" t="s">
        <v>231</v>
      </c>
      <c r="U75" s="219"/>
      <c r="V75" s="219"/>
      <c r="W75" s="219"/>
      <c r="X75" s="219"/>
      <c r="Y75" s="219"/>
      <c r="Z75" s="219"/>
      <c r="AA75" s="221"/>
      <c r="AB75" s="222"/>
      <c r="AC75" s="223"/>
      <c r="AD75" s="224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16"/>
    </row>
    <row r="76" spans="1:54" ht="24" hidden="1">
      <c r="A76" s="217"/>
      <c r="B76" s="218"/>
      <c r="C76" s="218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20"/>
      <c r="Q76" s="220"/>
      <c r="R76" s="220"/>
      <c r="S76" s="219"/>
      <c r="T76" s="219"/>
      <c r="U76" s="219"/>
      <c r="V76" s="219"/>
      <c r="W76" s="219"/>
      <c r="X76" s="219">
        <v>1</v>
      </c>
      <c r="Y76" s="219">
        <v>1</v>
      </c>
      <c r="Z76" s="219">
        <v>0</v>
      </c>
      <c r="AA76" s="221" t="s">
        <v>232</v>
      </c>
      <c r="AB76" s="222" t="s">
        <v>233</v>
      </c>
      <c r="AC76" s="223"/>
      <c r="AD76" s="224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16"/>
    </row>
    <row r="77" spans="1:54" ht="15" hidden="1">
      <c r="A77" s="217"/>
      <c r="B77" s="218"/>
      <c r="C77" s="218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20"/>
      <c r="Q77" s="220"/>
      <c r="R77" s="220">
        <v>2</v>
      </c>
      <c r="S77" s="219">
        <v>1</v>
      </c>
      <c r="T77" s="219">
        <v>1</v>
      </c>
      <c r="U77" s="219"/>
      <c r="V77" s="219"/>
      <c r="W77" s="219"/>
      <c r="X77" s="219"/>
      <c r="Y77" s="219"/>
      <c r="Z77" s="219"/>
      <c r="AA77" s="221"/>
      <c r="AB77" s="222"/>
      <c r="AC77" s="223"/>
      <c r="AD77" s="224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16"/>
    </row>
    <row r="78" spans="1:54" ht="15" hidden="1">
      <c r="A78" s="217"/>
      <c r="B78" s="218"/>
      <c r="C78" s="218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20"/>
      <c r="Q78" s="220"/>
      <c r="R78" s="220">
        <v>2</v>
      </c>
      <c r="S78" s="219">
        <v>1</v>
      </c>
      <c r="T78" s="219">
        <v>2</v>
      </c>
      <c r="U78" s="219"/>
      <c r="V78" s="219"/>
      <c r="W78" s="219"/>
      <c r="X78" s="219"/>
      <c r="Y78" s="219"/>
      <c r="Z78" s="219"/>
      <c r="AA78" s="221"/>
      <c r="AB78" s="222"/>
      <c r="AC78" s="223"/>
      <c r="AD78" s="224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16"/>
    </row>
    <row r="79" spans="1:54" ht="15" hidden="1">
      <c r="A79" s="217"/>
      <c r="B79" s="218"/>
      <c r="C79" s="218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20"/>
      <c r="Q79" s="220"/>
      <c r="R79" s="220" t="s">
        <v>231</v>
      </c>
      <c r="S79" s="219" t="s">
        <v>231</v>
      </c>
      <c r="T79" s="219" t="s">
        <v>231</v>
      </c>
      <c r="U79" s="219"/>
      <c r="V79" s="219"/>
      <c r="W79" s="219"/>
      <c r="X79" s="219"/>
      <c r="Y79" s="219"/>
      <c r="Z79" s="219"/>
      <c r="AA79" s="221"/>
      <c r="AB79" s="222"/>
      <c r="AC79" s="223"/>
      <c r="AD79" s="224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16"/>
    </row>
    <row r="80" spans="1:54" ht="15" hidden="1">
      <c r="A80" s="217"/>
      <c r="B80" s="218"/>
      <c r="C80" s="218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20"/>
      <c r="Q80" s="220"/>
      <c r="R80" s="220" t="s">
        <v>231</v>
      </c>
      <c r="S80" s="219" t="s">
        <v>231</v>
      </c>
      <c r="T80" s="219" t="s">
        <v>231</v>
      </c>
      <c r="U80" s="219"/>
      <c r="V80" s="219"/>
      <c r="W80" s="219"/>
      <c r="X80" s="219"/>
      <c r="Y80" s="219"/>
      <c r="Z80" s="219"/>
      <c r="AA80" s="221"/>
      <c r="AB80" s="222"/>
      <c r="AC80" s="223"/>
      <c r="AD80" s="224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16"/>
    </row>
    <row r="81" spans="1:54" ht="15" hidden="1">
      <c r="A81" s="217"/>
      <c r="B81" s="218"/>
      <c r="C81" s="218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20"/>
      <c r="Q81" s="220"/>
      <c r="R81" s="220"/>
      <c r="S81" s="219"/>
      <c r="T81" s="219"/>
      <c r="U81" s="219"/>
      <c r="V81" s="219"/>
      <c r="W81" s="219"/>
      <c r="X81" s="219"/>
      <c r="Y81" s="219"/>
      <c r="Z81" s="219"/>
      <c r="AA81" s="221"/>
      <c r="AB81" s="222" t="s">
        <v>234</v>
      </c>
      <c r="AC81" s="223"/>
      <c r="AD81" s="224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16"/>
    </row>
    <row r="82" spans="1:54" ht="15" hidden="1">
      <c r="A82" s="217"/>
      <c r="B82" s="218"/>
      <c r="C82" s="218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20"/>
      <c r="Q82" s="220"/>
      <c r="R82" s="220"/>
      <c r="S82" s="219"/>
      <c r="T82" s="219"/>
      <c r="U82" s="219"/>
      <c r="V82" s="219"/>
      <c r="W82" s="219"/>
      <c r="X82" s="219"/>
      <c r="Y82" s="219"/>
      <c r="Z82" s="219"/>
      <c r="AA82" s="221"/>
      <c r="AB82" s="222" t="s">
        <v>235</v>
      </c>
      <c r="AC82" s="223"/>
      <c r="AD82" s="224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16"/>
    </row>
    <row r="83" spans="1:54" ht="15" hidden="1">
      <c r="A83" s="217"/>
      <c r="B83" s="218"/>
      <c r="C83" s="218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20"/>
      <c r="Q83" s="220"/>
      <c r="R83" s="220"/>
      <c r="S83" s="219"/>
      <c r="T83" s="219"/>
      <c r="U83" s="219"/>
      <c r="V83" s="219"/>
      <c r="W83" s="219"/>
      <c r="X83" s="219"/>
      <c r="Y83" s="219"/>
      <c r="Z83" s="219"/>
      <c r="AA83" s="221"/>
      <c r="AB83" s="222" t="s">
        <v>236</v>
      </c>
      <c r="AC83" s="223"/>
      <c r="AD83" s="224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16"/>
    </row>
    <row r="84" spans="1:54" ht="15" hidden="1">
      <c r="A84" s="217"/>
      <c r="B84" s="218"/>
      <c r="C84" s="218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20"/>
      <c r="Q84" s="220"/>
      <c r="R84" s="220"/>
      <c r="S84" s="219"/>
      <c r="T84" s="219"/>
      <c r="U84" s="219"/>
      <c r="V84" s="219"/>
      <c r="W84" s="219"/>
      <c r="X84" s="219"/>
      <c r="Y84" s="219"/>
      <c r="Z84" s="219"/>
      <c r="AA84" s="221"/>
      <c r="AB84" s="222" t="s">
        <v>237</v>
      </c>
      <c r="AC84" s="223"/>
      <c r="AD84" s="224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16"/>
    </row>
    <row r="85" spans="1:54" ht="24" hidden="1">
      <c r="A85" s="217"/>
      <c r="B85" s="218"/>
      <c r="C85" s="218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20"/>
      <c r="Q85" s="220"/>
      <c r="R85" s="220"/>
      <c r="S85" s="219"/>
      <c r="T85" s="219"/>
      <c r="U85" s="219"/>
      <c r="V85" s="219"/>
      <c r="W85" s="219"/>
      <c r="X85" s="219"/>
      <c r="Y85" s="219"/>
      <c r="Z85" s="219"/>
      <c r="AA85" s="221"/>
      <c r="AB85" s="222" t="s">
        <v>227</v>
      </c>
      <c r="AC85" s="223"/>
      <c r="AD85" s="214"/>
      <c r="AE85" s="215"/>
      <c r="AF85" s="215"/>
      <c r="AG85" s="215"/>
      <c r="AH85" s="21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16"/>
    </row>
    <row r="86" spans="1:54" ht="15" hidden="1">
      <c r="A86" s="217"/>
      <c r="B86" s="218"/>
      <c r="C86" s="218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20"/>
      <c r="Q86" s="220"/>
      <c r="R86" s="220"/>
      <c r="S86" s="219"/>
      <c r="T86" s="219"/>
      <c r="U86" s="219"/>
      <c r="V86" s="219"/>
      <c r="W86" s="219"/>
      <c r="X86" s="219"/>
      <c r="Y86" s="219"/>
      <c r="Z86" s="219"/>
      <c r="AA86" s="221"/>
      <c r="AB86" s="222" t="s">
        <v>238</v>
      </c>
      <c r="AC86" s="223"/>
      <c r="AD86" s="224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16"/>
    </row>
    <row r="87" spans="1:54" ht="15" hidden="1">
      <c r="A87" s="217"/>
      <c r="B87" s="218"/>
      <c r="C87" s="218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20"/>
      <c r="Q87" s="220"/>
      <c r="R87" s="220"/>
      <c r="S87" s="219"/>
      <c r="T87" s="219"/>
      <c r="U87" s="219"/>
      <c r="V87" s="219"/>
      <c r="W87" s="219"/>
      <c r="X87" s="219"/>
      <c r="Y87" s="219"/>
      <c r="Z87" s="219"/>
      <c r="AA87" s="221"/>
      <c r="AB87" s="222" t="s">
        <v>239</v>
      </c>
      <c r="AC87" s="223"/>
      <c r="AD87" s="224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16"/>
    </row>
    <row r="88" spans="1:54" ht="15" hidden="1">
      <c r="A88" s="217"/>
      <c r="B88" s="218"/>
      <c r="C88" s="218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20"/>
      <c r="Q88" s="220"/>
      <c r="R88" s="220"/>
      <c r="S88" s="219"/>
      <c r="T88" s="219"/>
      <c r="U88" s="219"/>
      <c r="V88" s="219"/>
      <c r="W88" s="219"/>
      <c r="X88" s="219"/>
      <c r="Y88" s="219"/>
      <c r="Z88" s="219"/>
      <c r="AA88" s="221"/>
      <c r="AB88" s="222" t="s">
        <v>240</v>
      </c>
      <c r="AC88" s="223"/>
      <c r="AD88" s="224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16"/>
    </row>
    <row r="89" spans="1:54" ht="15" hidden="1">
      <c r="A89" s="217"/>
      <c r="B89" s="218"/>
      <c r="C89" s="218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/>
      <c r="Q89" s="220"/>
      <c r="R89" s="220"/>
      <c r="S89" s="219"/>
      <c r="T89" s="219"/>
      <c r="U89" s="219"/>
      <c r="V89" s="219"/>
      <c r="W89" s="219"/>
      <c r="X89" s="219"/>
      <c r="Y89" s="219"/>
      <c r="Z89" s="219"/>
      <c r="AA89" s="221"/>
      <c r="AB89" s="222" t="s">
        <v>241</v>
      </c>
      <c r="AC89" s="223"/>
      <c r="AD89" s="224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16"/>
    </row>
    <row r="90" spans="1:54" ht="15" hidden="1">
      <c r="A90" s="217"/>
      <c r="B90" s="218"/>
      <c r="C90" s="218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20"/>
      <c r="Q90" s="220"/>
      <c r="R90" s="220"/>
      <c r="S90" s="219"/>
      <c r="T90" s="219"/>
      <c r="U90" s="219"/>
      <c r="V90" s="219"/>
      <c r="W90" s="219"/>
      <c r="X90" s="219"/>
      <c r="Y90" s="219"/>
      <c r="Z90" s="219"/>
      <c r="AA90" s="221"/>
      <c r="AB90" s="222" t="s">
        <v>242</v>
      </c>
      <c r="AC90" s="223"/>
      <c r="AD90" s="224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16"/>
    </row>
    <row r="91" spans="1:54" ht="15" hidden="1">
      <c r="A91" s="217"/>
      <c r="B91" s="218"/>
      <c r="C91" s="218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20"/>
      <c r="Q91" s="220"/>
      <c r="R91" s="220"/>
      <c r="S91" s="219"/>
      <c r="T91" s="219"/>
      <c r="U91" s="219"/>
      <c r="V91" s="219"/>
      <c r="W91" s="219"/>
      <c r="X91" s="219"/>
      <c r="Y91" s="219"/>
      <c r="Z91" s="219"/>
      <c r="AA91" s="221"/>
      <c r="AB91" s="222" t="s">
        <v>243</v>
      </c>
      <c r="AC91" s="223"/>
      <c r="AD91" s="224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16"/>
    </row>
    <row r="92" spans="1:54" ht="15" hidden="1">
      <c r="A92" s="217"/>
      <c r="B92" s="218"/>
      <c r="C92" s="218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20"/>
      <c r="Q92" s="220"/>
      <c r="R92" s="220"/>
      <c r="S92" s="219"/>
      <c r="T92" s="219"/>
      <c r="U92" s="219"/>
      <c r="V92" s="219"/>
      <c r="W92" s="219"/>
      <c r="X92" s="219"/>
      <c r="Y92" s="219"/>
      <c r="Z92" s="219"/>
      <c r="AA92" s="221"/>
      <c r="AB92" s="222" t="s">
        <v>244</v>
      </c>
      <c r="AC92" s="223"/>
      <c r="AD92" s="224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16"/>
    </row>
    <row r="93" spans="1:54" ht="24" hidden="1">
      <c r="A93" s="217"/>
      <c r="B93" s="218"/>
      <c r="C93" s="218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20"/>
      <c r="Q93" s="220"/>
      <c r="R93" s="220"/>
      <c r="S93" s="219"/>
      <c r="T93" s="219"/>
      <c r="U93" s="219"/>
      <c r="V93" s="219"/>
      <c r="W93" s="219"/>
      <c r="X93" s="219"/>
      <c r="Y93" s="219"/>
      <c r="Z93" s="219"/>
      <c r="AA93" s="221"/>
      <c r="AB93" s="222" t="s">
        <v>227</v>
      </c>
      <c r="AC93" s="223"/>
      <c r="AD93" s="214"/>
      <c r="AE93" s="215"/>
      <c r="AF93" s="215"/>
      <c r="AG93" s="215"/>
      <c r="AH93" s="21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16"/>
    </row>
    <row r="94" spans="1:54" ht="0.75" customHeight="1" hidden="1">
      <c r="A94" s="217"/>
      <c r="B94" s="218"/>
      <c r="C94" s="218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20"/>
      <c r="Q94" s="220"/>
      <c r="R94" s="220"/>
      <c r="S94" s="219"/>
      <c r="T94" s="219"/>
      <c r="U94" s="219"/>
      <c r="V94" s="219"/>
      <c r="W94" s="219"/>
      <c r="X94" s="219"/>
      <c r="Y94" s="219"/>
      <c r="Z94" s="219"/>
      <c r="AA94" s="221"/>
      <c r="AB94" s="222" t="s">
        <v>245</v>
      </c>
      <c r="AC94" s="223"/>
      <c r="AD94" s="224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16"/>
    </row>
    <row r="95" spans="1:54" ht="15" hidden="1">
      <c r="A95" s="217"/>
      <c r="B95" s="218"/>
      <c r="C95" s="218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20"/>
      <c r="Q95" s="220"/>
      <c r="R95" s="220"/>
      <c r="S95" s="219"/>
      <c r="T95" s="219"/>
      <c r="U95" s="219"/>
      <c r="V95" s="219"/>
      <c r="W95" s="219"/>
      <c r="X95" s="219"/>
      <c r="Y95" s="219"/>
      <c r="Z95" s="219"/>
      <c r="AA95" s="221"/>
      <c r="AB95" s="222" t="s">
        <v>246</v>
      </c>
      <c r="AC95" s="223"/>
      <c r="AD95" s="224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16"/>
    </row>
    <row r="96" spans="1:54" ht="15" hidden="1">
      <c r="A96" s="217"/>
      <c r="B96" s="218"/>
      <c r="C96" s="218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20"/>
      <c r="Q96" s="220"/>
      <c r="R96" s="220"/>
      <c r="S96" s="219"/>
      <c r="T96" s="219"/>
      <c r="U96" s="219"/>
      <c r="V96" s="219"/>
      <c r="W96" s="219"/>
      <c r="X96" s="219"/>
      <c r="Y96" s="219"/>
      <c r="Z96" s="219"/>
      <c r="AA96" s="221"/>
      <c r="AB96" s="222" t="s">
        <v>247</v>
      </c>
      <c r="AC96" s="223"/>
      <c r="AD96" s="224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16"/>
    </row>
    <row r="97" spans="1:54" ht="15" hidden="1">
      <c r="A97" s="217"/>
      <c r="B97" s="218"/>
      <c r="C97" s="218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20"/>
      <c r="Q97" s="220"/>
      <c r="R97" s="220"/>
      <c r="S97" s="219"/>
      <c r="T97" s="219"/>
      <c r="U97" s="219"/>
      <c r="V97" s="219"/>
      <c r="W97" s="219"/>
      <c r="X97" s="219"/>
      <c r="Y97" s="219"/>
      <c r="Z97" s="219"/>
      <c r="AA97" s="221"/>
      <c r="AB97" s="222" t="s">
        <v>248</v>
      </c>
      <c r="AC97" s="223"/>
      <c r="AD97" s="224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16"/>
    </row>
    <row r="98" spans="1:54" ht="15" hidden="1">
      <c r="A98" s="217"/>
      <c r="B98" s="218"/>
      <c r="C98" s="218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20"/>
      <c r="Q98" s="220"/>
      <c r="R98" s="220"/>
      <c r="S98" s="219"/>
      <c r="T98" s="219"/>
      <c r="U98" s="219"/>
      <c r="V98" s="219"/>
      <c r="W98" s="219"/>
      <c r="X98" s="219"/>
      <c r="Y98" s="219"/>
      <c r="Z98" s="219"/>
      <c r="AA98" s="221"/>
      <c r="AB98" s="222" t="s">
        <v>249</v>
      </c>
      <c r="AC98" s="223"/>
      <c r="AD98" s="224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16"/>
    </row>
    <row r="99" spans="1:54" ht="15" hidden="1">
      <c r="A99" s="217"/>
      <c r="B99" s="218"/>
      <c r="C99" s="218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20"/>
      <c r="Q99" s="220"/>
      <c r="R99" s="220"/>
      <c r="S99" s="219"/>
      <c r="T99" s="219"/>
      <c r="U99" s="219"/>
      <c r="V99" s="219"/>
      <c r="W99" s="219"/>
      <c r="X99" s="219"/>
      <c r="Y99" s="219"/>
      <c r="Z99" s="219"/>
      <c r="AA99" s="221"/>
      <c r="AB99" s="222" t="s">
        <v>250</v>
      </c>
      <c r="AC99" s="223"/>
      <c r="AD99" s="224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16"/>
    </row>
    <row r="100" spans="1:54" ht="15" hidden="1">
      <c r="A100" s="217"/>
      <c r="B100" s="218"/>
      <c r="C100" s="218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20"/>
      <c r="Q100" s="220"/>
      <c r="R100" s="220"/>
      <c r="S100" s="219"/>
      <c r="T100" s="219"/>
      <c r="U100" s="219"/>
      <c r="V100" s="219"/>
      <c r="W100" s="219"/>
      <c r="X100" s="219"/>
      <c r="Y100" s="219"/>
      <c r="Z100" s="219"/>
      <c r="AA100" s="221"/>
      <c r="AB100" s="222" t="s">
        <v>251</v>
      </c>
      <c r="AC100" s="223"/>
      <c r="AD100" s="224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16"/>
    </row>
    <row r="101" spans="1:54" ht="24" hidden="1">
      <c r="A101" s="217"/>
      <c r="B101" s="218"/>
      <c r="C101" s="218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20"/>
      <c r="Q101" s="220"/>
      <c r="R101" s="220"/>
      <c r="S101" s="219"/>
      <c r="T101" s="219"/>
      <c r="U101" s="219"/>
      <c r="V101" s="219"/>
      <c r="W101" s="219"/>
      <c r="X101" s="219"/>
      <c r="Y101" s="219"/>
      <c r="Z101" s="219"/>
      <c r="AA101" s="221"/>
      <c r="AB101" s="222" t="s">
        <v>227</v>
      </c>
      <c r="AC101" s="223"/>
      <c r="AD101" s="214"/>
      <c r="AE101" s="215"/>
      <c r="AF101" s="215"/>
      <c r="AG101" s="215"/>
      <c r="AH101" s="21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16"/>
    </row>
    <row r="102" spans="1:54" ht="15" hidden="1">
      <c r="A102" s="217"/>
      <c r="B102" s="218"/>
      <c r="C102" s="218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20"/>
      <c r="Q102" s="220"/>
      <c r="R102" s="220"/>
      <c r="S102" s="219"/>
      <c r="T102" s="219"/>
      <c r="U102" s="219"/>
      <c r="V102" s="219"/>
      <c r="W102" s="219"/>
      <c r="X102" s="219"/>
      <c r="Y102" s="219"/>
      <c r="Z102" s="219"/>
      <c r="AA102" s="221"/>
      <c r="AB102" s="222" t="s">
        <v>252</v>
      </c>
      <c r="AC102" s="223"/>
      <c r="AD102" s="224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16"/>
    </row>
    <row r="103" spans="1:54" ht="24" hidden="1">
      <c r="A103" s="217"/>
      <c r="B103" s="218"/>
      <c r="C103" s="218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20"/>
      <c r="Q103" s="220"/>
      <c r="R103" s="220"/>
      <c r="S103" s="219"/>
      <c r="T103" s="219"/>
      <c r="U103" s="219"/>
      <c r="V103" s="219"/>
      <c r="W103" s="219"/>
      <c r="X103" s="219"/>
      <c r="Y103" s="219"/>
      <c r="Z103" s="219"/>
      <c r="AA103" s="221"/>
      <c r="AB103" s="222" t="s">
        <v>253</v>
      </c>
      <c r="AC103" s="223"/>
      <c r="AD103" s="224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16"/>
    </row>
    <row r="104" spans="1:54" ht="24" hidden="1">
      <c r="A104" s="217"/>
      <c r="B104" s="218"/>
      <c r="C104" s="218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20"/>
      <c r="Q104" s="220"/>
      <c r="R104" s="220"/>
      <c r="S104" s="219"/>
      <c r="T104" s="219"/>
      <c r="U104" s="219"/>
      <c r="V104" s="219"/>
      <c r="W104" s="219"/>
      <c r="X104" s="219"/>
      <c r="Y104" s="219"/>
      <c r="Z104" s="219"/>
      <c r="AA104" s="221"/>
      <c r="AB104" s="222" t="s">
        <v>254</v>
      </c>
      <c r="AC104" s="223"/>
      <c r="AD104" s="224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16"/>
    </row>
    <row r="105" spans="1:54" ht="71.25" customHeight="1" hidden="1">
      <c r="A105" s="217"/>
      <c r="B105" s="218"/>
      <c r="C105" s="218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20"/>
      <c r="Q105" s="220"/>
      <c r="R105" s="220"/>
      <c r="S105" s="219"/>
      <c r="T105" s="219"/>
      <c r="U105" s="219"/>
      <c r="V105" s="219"/>
      <c r="W105" s="219"/>
      <c r="X105" s="219"/>
      <c r="Y105" s="219"/>
      <c r="Z105" s="219"/>
      <c r="AA105" s="221"/>
      <c r="AB105" s="222" t="s">
        <v>255</v>
      </c>
      <c r="AC105" s="223"/>
      <c r="AD105" s="224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16"/>
    </row>
    <row r="106" spans="1:54" ht="96" hidden="1">
      <c r="A106" s="217"/>
      <c r="B106" s="218"/>
      <c r="C106" s="218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20"/>
      <c r="Q106" s="220"/>
      <c r="R106" s="220">
        <v>2</v>
      </c>
      <c r="S106" s="219">
        <v>4</v>
      </c>
      <c r="T106" s="219">
        <v>0</v>
      </c>
      <c r="U106" s="219"/>
      <c r="V106" s="219"/>
      <c r="W106" s="219"/>
      <c r="X106" s="219"/>
      <c r="Y106" s="219"/>
      <c r="Z106" s="219"/>
      <c r="AA106" s="221"/>
      <c r="AB106" s="222" t="s">
        <v>256</v>
      </c>
      <c r="AC106" s="223"/>
      <c r="AD106" s="224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16"/>
    </row>
    <row r="107" spans="1:54" ht="47.25" customHeight="1" hidden="1">
      <c r="A107" s="217"/>
      <c r="B107" s="218"/>
      <c r="C107" s="218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20"/>
      <c r="Q107" s="220"/>
      <c r="R107" s="220"/>
      <c r="S107" s="219"/>
      <c r="T107" s="219"/>
      <c r="U107" s="219"/>
      <c r="V107" s="219"/>
      <c r="W107" s="219"/>
      <c r="X107" s="219"/>
      <c r="Y107" s="219"/>
      <c r="Z107" s="219"/>
      <c r="AA107" s="221"/>
      <c r="AB107" s="222" t="s">
        <v>257</v>
      </c>
      <c r="AC107" s="223"/>
      <c r="AD107" s="224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16"/>
    </row>
    <row r="108" spans="1:54" ht="15" hidden="1">
      <c r="A108" s="217"/>
      <c r="B108" s="218"/>
      <c r="C108" s="218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20"/>
      <c r="Q108" s="220"/>
      <c r="R108" s="220"/>
      <c r="S108" s="219"/>
      <c r="T108" s="219"/>
      <c r="U108" s="219"/>
      <c r="V108" s="219"/>
      <c r="W108" s="219"/>
      <c r="X108" s="219"/>
      <c r="Y108" s="219"/>
      <c r="Z108" s="219"/>
      <c r="AA108" s="221"/>
      <c r="AB108" s="222" t="s">
        <v>258</v>
      </c>
      <c r="AC108" s="223"/>
      <c r="AD108" s="224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16"/>
    </row>
    <row r="109" spans="1:54" ht="36" hidden="1">
      <c r="A109" s="217"/>
      <c r="B109" s="218"/>
      <c r="C109" s="218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20"/>
      <c r="Q109" s="220"/>
      <c r="R109" s="220"/>
      <c r="S109" s="219"/>
      <c r="T109" s="219"/>
      <c r="U109" s="219"/>
      <c r="V109" s="219"/>
      <c r="W109" s="219"/>
      <c r="X109" s="219"/>
      <c r="Y109" s="219"/>
      <c r="Z109" s="219"/>
      <c r="AA109" s="221"/>
      <c r="AB109" s="222" t="s">
        <v>259</v>
      </c>
      <c r="AC109" s="223"/>
      <c r="AD109" s="224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16"/>
    </row>
    <row r="110" spans="1:54" ht="15" hidden="1">
      <c r="A110" s="217"/>
      <c r="B110" s="218"/>
      <c r="C110" s="218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20"/>
      <c r="Q110" s="220"/>
      <c r="R110" s="220">
        <v>2</v>
      </c>
      <c r="S110" s="219">
        <v>1</v>
      </c>
      <c r="T110" s="219">
        <v>1</v>
      </c>
      <c r="U110" s="219"/>
      <c r="V110" s="219"/>
      <c r="W110" s="219"/>
      <c r="X110" s="219"/>
      <c r="Y110" s="219"/>
      <c r="Z110" s="219"/>
      <c r="AA110" s="221"/>
      <c r="AB110" s="222"/>
      <c r="AC110" s="223"/>
      <c r="AD110" s="224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16"/>
    </row>
    <row r="111" spans="1:54" ht="15" hidden="1">
      <c r="A111" s="217"/>
      <c r="B111" s="218"/>
      <c r="C111" s="218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20"/>
      <c r="Q111" s="220"/>
      <c r="R111" s="220">
        <v>2</v>
      </c>
      <c r="S111" s="219">
        <v>1</v>
      </c>
      <c r="T111" s="219">
        <v>2</v>
      </c>
      <c r="U111" s="219"/>
      <c r="V111" s="219"/>
      <c r="W111" s="219"/>
      <c r="X111" s="219"/>
      <c r="Y111" s="219"/>
      <c r="Z111" s="219"/>
      <c r="AA111" s="221"/>
      <c r="AB111" s="222"/>
      <c r="AC111" s="223"/>
      <c r="AD111" s="224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16"/>
    </row>
    <row r="112" spans="1:54" ht="15" hidden="1">
      <c r="A112" s="217"/>
      <c r="B112" s="218"/>
      <c r="C112" s="218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20"/>
      <c r="Q112" s="220"/>
      <c r="R112" s="220" t="s">
        <v>231</v>
      </c>
      <c r="S112" s="219" t="s">
        <v>231</v>
      </c>
      <c r="T112" s="219" t="s">
        <v>231</v>
      </c>
      <c r="U112" s="219"/>
      <c r="V112" s="219"/>
      <c r="W112" s="219"/>
      <c r="X112" s="219"/>
      <c r="Y112" s="219"/>
      <c r="Z112" s="219"/>
      <c r="AA112" s="221"/>
      <c r="AB112" s="222"/>
      <c r="AC112" s="223"/>
      <c r="AD112" s="224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16"/>
    </row>
    <row r="113" spans="1:54" ht="15" hidden="1">
      <c r="A113" s="217"/>
      <c r="B113" s="218"/>
      <c r="C113" s="218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  <c r="Q113" s="220"/>
      <c r="R113" s="220" t="s">
        <v>231</v>
      </c>
      <c r="S113" s="219" t="s">
        <v>231</v>
      </c>
      <c r="T113" s="219" t="s">
        <v>231</v>
      </c>
      <c r="U113" s="219"/>
      <c r="V113" s="219"/>
      <c r="W113" s="219"/>
      <c r="X113" s="219"/>
      <c r="Y113" s="219"/>
      <c r="Z113" s="219"/>
      <c r="AA113" s="221"/>
      <c r="AB113" s="222"/>
      <c r="AC113" s="223"/>
      <c r="AD113" s="224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16"/>
    </row>
    <row r="114" spans="1:54" ht="48.75" customHeight="1" hidden="1">
      <c r="A114" s="226" t="s">
        <v>229</v>
      </c>
      <c r="B114" s="179" t="s">
        <v>229</v>
      </c>
      <c r="C114" s="227" t="s">
        <v>229</v>
      </c>
      <c r="D114" s="226" t="s">
        <v>229</v>
      </c>
      <c r="E114" s="179" t="s">
        <v>229</v>
      </c>
      <c r="F114" s="179" t="s">
        <v>229</v>
      </c>
      <c r="G114" s="227" t="s">
        <v>229</v>
      </c>
      <c r="H114" s="226" t="s">
        <v>229</v>
      </c>
      <c r="I114" s="179" t="s">
        <v>229</v>
      </c>
      <c r="J114" s="179" t="s">
        <v>229</v>
      </c>
      <c r="K114" s="179" t="s">
        <v>229</v>
      </c>
      <c r="L114" s="179" t="s">
        <v>229</v>
      </c>
      <c r="M114" s="179" t="s">
        <v>229</v>
      </c>
      <c r="N114" s="227" t="s">
        <v>229</v>
      </c>
      <c r="O114" s="226" t="s">
        <v>229</v>
      </c>
      <c r="P114" s="179" t="s">
        <v>229</v>
      </c>
      <c r="Q114" s="227" t="s">
        <v>229</v>
      </c>
      <c r="R114" s="226" t="s">
        <v>224</v>
      </c>
      <c r="S114" s="179" t="s">
        <v>260</v>
      </c>
      <c r="T114" s="179" t="s">
        <v>261</v>
      </c>
      <c r="U114" s="179" t="s">
        <v>178</v>
      </c>
      <c r="V114" s="179" t="s">
        <v>180</v>
      </c>
      <c r="W114" s="179" t="s">
        <v>178</v>
      </c>
      <c r="X114" s="179" t="s">
        <v>178</v>
      </c>
      <c r="Y114" s="179" t="s">
        <v>262</v>
      </c>
      <c r="Z114" s="179" t="s">
        <v>178</v>
      </c>
      <c r="AA114" s="227" t="s">
        <v>178</v>
      </c>
      <c r="AB114" s="228" t="s">
        <v>263</v>
      </c>
      <c r="AC114" s="229" t="s">
        <v>64</v>
      </c>
      <c r="AD114" s="224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16"/>
    </row>
    <row r="115" spans="1:54" ht="51" customHeight="1" hidden="1">
      <c r="A115" s="226" t="s">
        <v>226</v>
      </c>
      <c r="B115" s="179" t="s">
        <v>226</v>
      </c>
      <c r="C115" s="227" t="s">
        <v>226</v>
      </c>
      <c r="D115" s="226" t="s">
        <v>226</v>
      </c>
      <c r="E115" s="179" t="s">
        <v>226</v>
      </c>
      <c r="F115" s="179" t="s">
        <v>226</v>
      </c>
      <c r="G115" s="227" t="s">
        <v>226</v>
      </c>
      <c r="H115" s="226" t="s">
        <v>226</v>
      </c>
      <c r="I115" s="179" t="s">
        <v>226</v>
      </c>
      <c r="J115" s="179" t="s">
        <v>226</v>
      </c>
      <c r="K115" s="179" t="s">
        <v>226</v>
      </c>
      <c r="L115" s="179" t="s">
        <v>226</v>
      </c>
      <c r="M115" s="179" t="s">
        <v>226</v>
      </c>
      <c r="N115" s="227" t="s">
        <v>226</v>
      </c>
      <c r="O115" s="226" t="s">
        <v>226</v>
      </c>
      <c r="P115" s="179" t="s">
        <v>226</v>
      </c>
      <c r="Q115" s="227" t="s">
        <v>226</v>
      </c>
      <c r="R115" s="226" t="s">
        <v>224</v>
      </c>
      <c r="S115" s="179" t="s">
        <v>260</v>
      </c>
      <c r="T115" s="179" t="s">
        <v>264</v>
      </c>
      <c r="U115" s="179" t="s">
        <v>178</v>
      </c>
      <c r="V115" s="179" t="s">
        <v>180</v>
      </c>
      <c r="W115" s="179" t="s">
        <v>178</v>
      </c>
      <c r="X115" s="179" t="s">
        <v>178</v>
      </c>
      <c r="Y115" s="179" t="s">
        <v>262</v>
      </c>
      <c r="Z115" s="179" t="s">
        <v>178</v>
      </c>
      <c r="AA115" s="227" t="s">
        <v>179</v>
      </c>
      <c r="AB115" s="228" t="s">
        <v>265</v>
      </c>
      <c r="AC115" s="229" t="s">
        <v>266</v>
      </c>
      <c r="AD115" s="230"/>
      <c r="AE115" s="230"/>
      <c r="AF115" s="230"/>
      <c r="AG115" s="230"/>
      <c r="AH115" s="230"/>
      <c r="AI115" s="230">
        <v>3</v>
      </c>
      <c r="AJ115" s="230"/>
      <c r="AK115" s="230"/>
      <c r="AL115" s="230">
        <v>3</v>
      </c>
      <c r="AM115" s="230">
        <v>3</v>
      </c>
      <c r="AN115" s="230">
        <v>3</v>
      </c>
      <c r="AO115" s="225"/>
      <c r="AP115" s="225"/>
      <c r="AQ115" s="225">
        <v>3</v>
      </c>
      <c r="AR115" s="225"/>
      <c r="AS115" s="225"/>
      <c r="AT115" s="225">
        <v>3</v>
      </c>
      <c r="AU115" s="225"/>
      <c r="AV115" s="225"/>
      <c r="AW115" s="225">
        <v>3</v>
      </c>
      <c r="AX115" s="225"/>
      <c r="AY115" s="225">
        <v>3</v>
      </c>
      <c r="AZ115" s="225"/>
      <c r="BA115" s="225">
        <v>18</v>
      </c>
      <c r="BB115" s="216" t="s">
        <v>267</v>
      </c>
    </row>
    <row r="116" spans="1:54" ht="47.25" customHeight="1" hidden="1">
      <c r="A116" s="226" t="s">
        <v>229</v>
      </c>
      <c r="B116" s="179" t="s">
        <v>229</v>
      </c>
      <c r="C116" s="227" t="s">
        <v>229</v>
      </c>
      <c r="D116" s="226" t="s">
        <v>229</v>
      </c>
      <c r="E116" s="179" t="s">
        <v>229</v>
      </c>
      <c r="F116" s="179" t="s">
        <v>229</v>
      </c>
      <c r="G116" s="227" t="s">
        <v>229</v>
      </c>
      <c r="H116" s="226" t="s">
        <v>229</v>
      </c>
      <c r="I116" s="179" t="s">
        <v>229</v>
      </c>
      <c r="J116" s="179" t="s">
        <v>229</v>
      </c>
      <c r="K116" s="179" t="s">
        <v>229</v>
      </c>
      <c r="L116" s="179" t="s">
        <v>229</v>
      </c>
      <c r="M116" s="179" t="s">
        <v>229</v>
      </c>
      <c r="N116" s="227" t="s">
        <v>229</v>
      </c>
      <c r="O116" s="226" t="s">
        <v>229</v>
      </c>
      <c r="P116" s="179" t="s">
        <v>229</v>
      </c>
      <c r="Q116" s="227" t="s">
        <v>229</v>
      </c>
      <c r="R116" s="226" t="s">
        <v>224</v>
      </c>
      <c r="S116" s="179" t="s">
        <v>260</v>
      </c>
      <c r="T116" s="179" t="s">
        <v>264</v>
      </c>
      <c r="U116" s="179" t="s">
        <v>178</v>
      </c>
      <c r="V116" s="179" t="s">
        <v>180</v>
      </c>
      <c r="W116" s="179" t="s">
        <v>178</v>
      </c>
      <c r="X116" s="179" t="s">
        <v>178</v>
      </c>
      <c r="Y116" s="179" t="s">
        <v>262</v>
      </c>
      <c r="Z116" s="179" t="s">
        <v>178</v>
      </c>
      <c r="AA116" s="227" t="s">
        <v>180</v>
      </c>
      <c r="AB116" s="228" t="s">
        <v>268</v>
      </c>
      <c r="AC116" s="229" t="s">
        <v>67</v>
      </c>
      <c r="AD116" s="230"/>
      <c r="AE116" s="230"/>
      <c r="AF116" s="230"/>
      <c r="AG116" s="230"/>
      <c r="AH116" s="230"/>
      <c r="AI116" s="230">
        <v>30</v>
      </c>
      <c r="AJ116" s="230"/>
      <c r="AK116" s="230"/>
      <c r="AL116" s="230">
        <v>30</v>
      </c>
      <c r="AM116" s="230">
        <v>30</v>
      </c>
      <c r="AN116" s="230">
        <v>30</v>
      </c>
      <c r="AO116" s="225"/>
      <c r="AP116" s="225"/>
      <c r="AQ116" s="225">
        <v>30</v>
      </c>
      <c r="AR116" s="225">
        <v>30</v>
      </c>
      <c r="AS116" s="225">
        <v>30</v>
      </c>
      <c r="AT116" s="225">
        <v>30</v>
      </c>
      <c r="AU116" s="225">
        <v>30</v>
      </c>
      <c r="AV116" s="225">
        <v>30</v>
      </c>
      <c r="AW116" s="225">
        <v>30</v>
      </c>
      <c r="AX116" s="225">
        <v>30</v>
      </c>
      <c r="AY116" s="225">
        <v>30</v>
      </c>
      <c r="AZ116" s="225">
        <v>30</v>
      </c>
      <c r="BA116" s="225">
        <v>30</v>
      </c>
      <c r="BB116" s="216" t="s">
        <v>267</v>
      </c>
    </row>
    <row r="117" spans="1:54" ht="10.5" customHeight="1" hidden="1">
      <c r="A117" s="270" t="s">
        <v>269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31" t="s">
        <v>270</v>
      </c>
      <c r="AC117" s="232" t="s">
        <v>64</v>
      </c>
      <c r="AD117" s="224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15"/>
      <c r="AO117" s="215"/>
      <c r="AP117" s="215"/>
      <c r="AQ117" s="225"/>
      <c r="AR117" s="225"/>
      <c r="AS117" s="225"/>
      <c r="AT117" s="225"/>
      <c r="AU117" s="215"/>
      <c r="AV117" s="215"/>
      <c r="AW117" s="215"/>
      <c r="AX117" s="215"/>
      <c r="AY117" s="215"/>
      <c r="AZ117" s="215"/>
      <c r="BA117" s="215"/>
      <c r="BB117" s="216"/>
    </row>
    <row r="118" spans="1:54" ht="15.75" customHeight="1" hidden="1">
      <c r="A118" s="270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31" t="s">
        <v>271</v>
      </c>
      <c r="AC118" s="232" t="s">
        <v>64</v>
      </c>
      <c r="AD118" s="224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15"/>
      <c r="AO118" s="215"/>
      <c r="AP118" s="215"/>
      <c r="AQ118" s="225"/>
      <c r="AR118" s="225"/>
      <c r="AS118" s="225"/>
      <c r="AT118" s="225"/>
      <c r="AU118" s="215"/>
      <c r="AV118" s="215"/>
      <c r="AW118" s="215"/>
      <c r="AX118" s="215"/>
      <c r="AY118" s="215"/>
      <c r="AZ118" s="215"/>
      <c r="BA118" s="215"/>
      <c r="BB118" s="216"/>
    </row>
    <row r="119" spans="1:54" ht="17.25" customHeight="1" hidden="1">
      <c r="A119" s="270"/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33" t="s">
        <v>272</v>
      </c>
      <c r="AC119" s="234" t="s">
        <v>64</v>
      </c>
      <c r="AD119" s="224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15"/>
      <c r="AO119" s="215"/>
      <c r="AP119" s="215"/>
      <c r="AQ119" s="225"/>
      <c r="AR119" s="225"/>
      <c r="AS119" s="225"/>
      <c r="AT119" s="225"/>
      <c r="AU119" s="215"/>
      <c r="AV119" s="215"/>
      <c r="AW119" s="215"/>
      <c r="AX119" s="215"/>
      <c r="AY119" s="215"/>
      <c r="AZ119" s="215"/>
      <c r="BA119" s="215"/>
      <c r="BB119" s="216"/>
    </row>
    <row r="120" spans="1:54" ht="60" hidden="1">
      <c r="A120" s="270"/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35" t="s">
        <v>273</v>
      </c>
      <c r="AC120" s="236" t="s">
        <v>64</v>
      </c>
      <c r="AD120" s="224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15"/>
      <c r="AO120" s="215"/>
      <c r="AP120" s="215"/>
      <c r="AQ120" s="225"/>
      <c r="AR120" s="225"/>
      <c r="AS120" s="225"/>
      <c r="AT120" s="225"/>
      <c r="AU120" s="215"/>
      <c r="AV120" s="215"/>
      <c r="AW120" s="215"/>
      <c r="AX120" s="215"/>
      <c r="AY120" s="215"/>
      <c r="AZ120" s="215"/>
      <c r="BA120" s="215"/>
      <c r="BB120" s="216"/>
    </row>
  </sheetData>
  <sheetProtection selectLockedCells="1" selectUnlockedCells="1"/>
  <mergeCells count="33">
    <mergeCell ref="I11:AB11"/>
    <mergeCell ref="A1:AC1"/>
    <mergeCell ref="AM1:AY1"/>
    <mergeCell ref="AM2:BB2"/>
    <mergeCell ref="AM3:BB3"/>
    <mergeCell ref="AM4:BB4"/>
    <mergeCell ref="A5:BB5"/>
    <mergeCell ref="AF14:AZ15"/>
    <mergeCell ref="W15:Y16"/>
    <mergeCell ref="Z15:AA16"/>
    <mergeCell ref="H16:I16"/>
    <mergeCell ref="L16:M16"/>
    <mergeCell ref="C6:BB6"/>
    <mergeCell ref="A7:BB7"/>
    <mergeCell ref="A8:BB8"/>
    <mergeCell ref="T9:AB9"/>
    <mergeCell ref="I10:AB10"/>
    <mergeCell ref="V15:V16"/>
    <mergeCell ref="I12:AB12"/>
    <mergeCell ref="A14:Q14"/>
    <mergeCell ref="R14:AA14"/>
    <mergeCell ref="AB14:AB16"/>
    <mergeCell ref="AC14:AC16"/>
    <mergeCell ref="A117:AA120"/>
    <mergeCell ref="BA14:BB15"/>
    <mergeCell ref="A15:C16"/>
    <mergeCell ref="D15:E16"/>
    <mergeCell ref="F15:G16"/>
    <mergeCell ref="H15:N15"/>
    <mergeCell ref="O15:Q16"/>
    <mergeCell ref="R15:S16"/>
    <mergeCell ref="T15:T16"/>
    <mergeCell ref="U15:U16"/>
  </mergeCells>
  <printOptions/>
  <pageMargins left="0.9840277777777777" right="0.39375" top="0.7868055555555555" bottom="0.7875" header="0.31527777777777777" footer="0.5118055555555555"/>
  <pageSetup firstPageNumber="1" useFirstPageNumber="1" horizontalDpi="300" verticalDpi="300" orientation="landscape" paperSize="9" scale="5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dcterms:modified xsi:type="dcterms:W3CDTF">2018-02-16T11:36:48Z</dcterms:modified>
  <cp:category/>
  <cp:version/>
  <cp:contentType/>
  <cp:contentStatus/>
</cp:coreProperties>
</file>