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tabRatio="496" activeTab="0"/>
  </bookViews>
  <sheets>
    <sheet name="Table1" sheetId="1" r:id="rId1"/>
    <sheet name="Лист1" sheetId="2" r:id="rId2"/>
  </sheets>
  <definedNames>
    <definedName name="Excel_BuiltIn_Print_Area_1">'Table1'!$A$2:$AJ$44</definedName>
  </definedNames>
  <calcPr fullCalcOnLoad="1"/>
</workbook>
</file>

<file path=xl/sharedStrings.xml><?xml version="1.0" encoding="utf-8"?>
<sst xmlns="http://schemas.openxmlformats.org/spreadsheetml/2006/main" count="109" uniqueCount="73">
  <si>
    <t>Раздел</t>
  </si>
  <si>
    <t>Подраздел</t>
  </si>
  <si>
    <t>Классификация целевой статьи расхода бюджета</t>
  </si>
  <si>
    <t>Вид расходов</t>
  </si>
  <si>
    <t>Дополнительный аналитический код</t>
  </si>
  <si>
    <t>Цели программы, задачи  подпрограммы, мероприятия подпрограммы, административные мероприятия  и их показатели</t>
  </si>
  <si>
    <t>Единица  измерения</t>
  </si>
  <si>
    <t>Целевое (суммарное) значение показателя</t>
  </si>
  <si>
    <t>Код администратора государственной программы</t>
  </si>
  <si>
    <t>ГП</t>
  </si>
  <si>
    <t>ППГПa</t>
  </si>
  <si>
    <t>Цель</t>
  </si>
  <si>
    <t>Задача</t>
  </si>
  <si>
    <t>Мероприятие</t>
  </si>
  <si>
    <t>Показатель</t>
  </si>
  <si>
    <t>Значение</t>
  </si>
  <si>
    <t>Год достижения</t>
  </si>
  <si>
    <t>тыс.рублей</t>
  </si>
  <si>
    <t>-</t>
  </si>
  <si>
    <t>%</t>
  </si>
  <si>
    <t>тыс. рублей</t>
  </si>
  <si>
    <t>единиц</t>
  </si>
  <si>
    <t>Показатель 1 "Количество выпусков СМИ в течение года"</t>
  </si>
  <si>
    <t>тыс.рулей</t>
  </si>
  <si>
    <t>знаков</t>
  </si>
  <si>
    <t>2021 год</t>
  </si>
  <si>
    <t>2022 год</t>
  </si>
  <si>
    <t xml:space="preserve">Мероприятия 1.002 "Расходы на оказание финансовой поддержки общественным объединениям инвалидов, ветеранов войны, труда, военной службы, воинов интернационалистов" </t>
  </si>
  <si>
    <t>Показатель 2 "Доля областных средств в общем объеме субсидий на поддержку общественно политической газеты "Заря"</t>
  </si>
  <si>
    <t>S</t>
  </si>
  <si>
    <t>Принятые обозначения и сокращения:</t>
  </si>
  <si>
    <t xml:space="preserve">Мероприятие 2.001 «Реализация расходных обязательств МО «Конаковский район» по поддержке редакций районных газет за счет средств местного бюджета» </t>
  </si>
  <si>
    <r>
      <t>Подпрограмма 1:</t>
    </r>
    <r>
      <rPr>
        <sz val="12"/>
        <color indexed="8"/>
        <rFont val="Times New Roman"/>
        <family val="1"/>
      </rPr>
      <t xml:space="preserve"> «Поддержка общественного сектора и обеспечение информационной открытости органов местного самоуправления МО «Конаковский район»Тверской области</t>
    </r>
  </si>
  <si>
    <r>
      <t>Задача  1:</t>
    </r>
    <r>
      <rPr>
        <sz val="12"/>
        <color indexed="8"/>
        <rFont val="Times New Roman"/>
        <family val="1"/>
      </rPr>
      <t xml:space="preserve"> «Поддержка развития общественного сектора  МО «Конаковский район»Тверской области</t>
    </r>
  </si>
  <si>
    <r>
      <t xml:space="preserve">Задача 2: </t>
    </r>
    <r>
      <rPr>
        <b/>
        <sz val="12"/>
        <color indexed="8"/>
        <rFont val="Times New Roman"/>
        <family val="1"/>
      </rPr>
      <t>«</t>
    </r>
    <r>
      <rPr>
        <sz val="12"/>
        <color indexed="8"/>
        <rFont val="Times New Roman"/>
        <family val="1"/>
      </rPr>
      <t>Информирование населения Конаковского района о деятельности органов местного самоуправления, основных направлениях социально-экономического развития Конаковского района через электронные и печатные средства массовой информации»</t>
    </r>
  </si>
  <si>
    <t>Задачи Подпрограммы</t>
  </si>
  <si>
    <t>По годам реализации Муниципальной программы</t>
  </si>
  <si>
    <t>Всего, тыс. рублей</t>
  </si>
  <si>
    <t xml:space="preserve">Мероприятие 2.002 "Размещение в региональных средствах массовой информации материалов, освещающих деятельность администрации Конаковского района" </t>
  </si>
  <si>
    <t>Мероприятие 1.001 "Осуществление ежегодной денежной выплаты лицам, награжденным нагрудным знаком "Почетный гражданин Конаковского района"</t>
  </si>
  <si>
    <t xml:space="preserve">Мероприятия 1.003 "Участие в мероприятиях проводимых поселениями, входящими в состав Конаковского района" </t>
  </si>
  <si>
    <t>Всего муниципальная программа:</t>
  </si>
  <si>
    <t>Годы реализации муниципальной программы</t>
  </si>
  <si>
    <t>"Муниципальное управление и гражданское общество Конаковского района" на 2021-2025 годы</t>
  </si>
  <si>
    <t>2023 год</t>
  </si>
  <si>
    <t>2024 год</t>
  </si>
  <si>
    <t>2025 год</t>
  </si>
  <si>
    <t>Показатель 1 "Количество общественных объединений инвалидов, ветеранов войны, труда, военной службы, воинов интернационалистов"</t>
  </si>
  <si>
    <t>Показатель 1 "Количество общественных объединений, получивших субсидию из бюджета Конаковского района"</t>
  </si>
  <si>
    <t>Муниципальная программа "Муниципальное управление и гражданское общество Конаковского района"  на 2021 - 2025 годы.</t>
  </si>
  <si>
    <t>Показатель 2 "Количество граждан награжденных знаком "Почетный гражданин Конаковского района"</t>
  </si>
  <si>
    <t>Показатель 1 "Доля общественных объединений инвалидов, ветеранов войны, труда, военной службы, воинов интернационалистов, получивших субсидию из бюджета Конаковского района"</t>
  </si>
  <si>
    <t>Показатель1 "Количество граждан, награжденных знаком "Почетный гражданин Конаковского района", получивших выплату из бюджета Конаковского района"</t>
  </si>
  <si>
    <t>Задача 2 "Информирование населения Конаковского района о деятельности  органов местного самоуправления , основных направлениях социально-экономического развития Конаковского района через электронные и печатные средства массовой информации"</t>
  </si>
  <si>
    <t>Показатель 1 "Количество регулярно освещающих деятельность Администрации Конаковского района Тверской области электронных и печатных средств массовой информации, территорией распространения которых является Тверская область"</t>
  </si>
  <si>
    <t>Показатель 1 "Общий годовой тираж (4 A3) районных газет, редакциям которых представлена субсидия на поддержку"</t>
  </si>
  <si>
    <t>Показатель 2 "Количество полос А3 в районных газетах, редакциям которых представлена субсидия на поддержку"</t>
  </si>
  <si>
    <t>Цель 1 "Развитие государственного управления и повышение качества взаимодействия с институтами гражданского общества в Конаковском районе Тверской области"</t>
  </si>
  <si>
    <t>Подпрограмма 1 «Поддержка общественного сектора и обеспечение информационной открытости органов местного самоуправления МО «Конаковский район» Тверской области"</t>
  </si>
  <si>
    <t>Показатель 1 "Количество редакций районных газет, которым предоставлена субсидия на финансирование расходов, связанных с их уставной деятельностью"</t>
  </si>
  <si>
    <t xml:space="preserve">Мероприятие 2.003 «Реализация расходных обязательств МО «Конаковский район» по поддержке редакций районных газет за счет средств областного бюджета» </t>
  </si>
  <si>
    <t xml:space="preserve">1.Программа -муниципальная программа. </t>
  </si>
  <si>
    <t>Задача 1 "Поддержка развития общественного сектора  МО «Конаковский район" Тверской области"</t>
  </si>
  <si>
    <t>" Приложение 1 к муниципальной  программе 
 "Муниципальное управление и гражданское общество Конаковского района " на 2021 - 2025 годы</t>
  </si>
  <si>
    <t>".</t>
  </si>
  <si>
    <t>Показатель 1 "Доля поселений, в мероприятиях которых Администрация Конаковского района приняла участие"</t>
  </si>
  <si>
    <t xml:space="preserve">Характеристика  муниципальной программы </t>
  </si>
  <si>
    <t>Главный Администратор муниципальной программы - Администрация Конаковского района Тверской области</t>
  </si>
  <si>
    <t>Администратор муниципальной программы - муниципальное казенное учреждение «Организация бухгалтерского и планово-экономического обслуживания» муниципального образования «Конаковский район» Тверской области</t>
  </si>
  <si>
    <t>Цель 2 "Формирование эффективной системы исполнения  муниципальной функции по обеспечению информационной открытости органов местного самоуправления Конаковского муниципального района Тверской области"</t>
  </si>
  <si>
    <t>Показатель 3 "Количество публикаций о деятельности исполнительных органов государственной власти Тверской области, государственных органов Тверской области через печатные средства массовой информации"</t>
  </si>
  <si>
    <t>Исполнители муниципальной программы - Служба протокола Администрации Конаковского района Тверской области, МКУ ЦМП «Иволга», ОМПКиС, МКУ ОАО</t>
  </si>
  <si>
    <t xml:space="preserve">Приложение №3
к Постановлению Администрации
Конаковского муниципального округа 
от  19.01.2024  № 12
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</si>
</sst>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%"/>
    <numFmt numFmtId="176" formatCode="_-* #,##0.00&quot;р.&quot;_-;\-* #,##0.00&quot;р.&quot;_-;_-* \-??&quot;р.&quot;_-;_-@_-"/>
    <numFmt numFmtId="177" formatCode="_-* #,##0_р_._-;\-* #,##0_р_._-;_-* \-_р_._-;_-@_-"/>
    <numFmt numFmtId="178" formatCode="_-* #,##0.00_р_._-;\-* #,##0.00_р_._-;_-* \-??_р_._-;_-@_-"/>
    <numFmt numFmtId="179" formatCode="#,##0.000;[Red]#,##0.000"/>
    <numFmt numFmtId="180" formatCode="#,##0.00;[Red]#,##0.00"/>
    <numFmt numFmtId="181" formatCode="#,##0.000"/>
    <numFmt numFmtId="182" formatCode="#,##0;[Red]#,##0"/>
    <numFmt numFmtId="183" formatCode="#,##0.0;[Red]#,##0.0"/>
    <numFmt numFmtId="184" formatCode="0.000;[Red]0.000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_-* #,##0.000_р_._-;\-* #,##0.000_р_._-;_-* \-??_р_._-;_-@_-"/>
    <numFmt numFmtId="191" formatCode="_-* #,##0.000\ _₽_-;\-* #,##0.000\ _₽_-;_-* &quot;-&quot;???\ _₽_-;_-@_-"/>
    <numFmt numFmtId="192" formatCode="_-* #,##0.000_р_._-;\-* #,##0.000_р_._-;_-* &quot;-&quot;???_р_._-;_-@_-"/>
    <numFmt numFmtId="193" formatCode="0.0"/>
    <numFmt numFmtId="194" formatCode="0.0000"/>
  </numFmts>
  <fonts count="54">
    <font>
      <sz val="10"/>
      <color indexed="8"/>
      <name val="Arial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5"/>
      <color indexed="56"/>
      <name val="Calibri"/>
      <family val="2"/>
    </font>
    <font>
      <sz val="7.95"/>
      <color indexed="8"/>
      <name val="Times New Roman"/>
      <family val="1"/>
    </font>
    <font>
      <sz val="10"/>
      <color indexed="8"/>
      <name val="Times New Roman"/>
      <family val="1"/>
    </font>
    <font>
      <sz val="9.95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7.95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.95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 vertical="top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0" borderId="1" applyNumberFormat="0" applyFill="0" applyProtection="0">
      <alignment vertical="top" wrapText="1"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0" fontId="40" fillId="0" borderId="0" applyNumberFormat="0" applyFill="0" applyBorder="0" applyAlignment="0" applyProtection="0"/>
    <xf numFmtId="176" fontId="0" fillId="0" borderId="0" applyFill="0" applyBorder="0" applyProtection="0">
      <alignment vertical="top" wrapText="1"/>
    </xf>
    <xf numFmtId="42" fontId="1" fillId="0" borderId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ill="0" applyBorder="0" applyProtection="0">
      <alignment vertical="top" wrapText="1"/>
    </xf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78" fontId="0" fillId="0" borderId="0" applyFill="0" applyBorder="0" applyProtection="0">
      <alignment vertical="top" wrapText="1"/>
    </xf>
    <xf numFmtId="177" fontId="0" fillId="0" borderId="0" applyFill="0" applyBorder="0" applyProtection="0">
      <alignment vertical="top" wrapText="1"/>
    </xf>
    <xf numFmtId="0" fontId="53" fillId="32" borderId="0" applyNumberFormat="0" applyBorder="0" applyAlignment="0" applyProtection="0"/>
  </cellStyleXfs>
  <cellXfs count="93">
    <xf numFmtId="0" fontId="0" fillId="0" borderId="0" xfId="0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/>
    </xf>
    <xf numFmtId="175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175" fontId="2" fillId="0" borderId="0" xfId="0" applyNumberFormat="1" applyFont="1" applyFill="1" applyBorder="1" applyAlignment="1">
      <alignment horizontal="left" vertical="top" wrapText="1"/>
    </xf>
    <xf numFmtId="0" fontId="2" fillId="0" borderId="0" xfId="33" applyNumberFormat="1" applyFont="1" applyFill="1" applyBorder="1" applyAlignment="1" applyProtection="1">
      <alignment horizontal="center" vertical="center" wrapText="1"/>
      <protection/>
    </xf>
    <xf numFmtId="0" fontId="4" fillId="0" borderId="11" xfId="58" applyNumberFormat="1" applyFont="1" applyFill="1" applyBorder="1" applyAlignment="1" applyProtection="1">
      <alignment horizontal="center" vertical="center" wrapText="1"/>
      <protection/>
    </xf>
    <xf numFmtId="0" fontId="6" fillId="0" borderId="11" xfId="44" applyNumberFormat="1" applyFont="1" applyFill="1" applyBorder="1" applyAlignment="1" applyProtection="1">
      <alignment horizontal="center" vertical="center" wrapText="1"/>
      <protection/>
    </xf>
    <xf numFmtId="0" fontId="5" fillId="0" borderId="11" xfId="61" applyNumberFormat="1" applyFont="1" applyFill="1" applyBorder="1" applyAlignment="1" applyProtection="1">
      <alignment horizontal="center" vertical="center" wrapText="1"/>
      <protection/>
    </xf>
    <xf numFmtId="0" fontId="5" fillId="0" borderId="12" xfId="61" applyNumberFormat="1" applyFont="1" applyFill="1" applyBorder="1" applyAlignment="1" applyProtection="1">
      <alignment horizontal="center" vertical="center" wrapText="1"/>
      <protection/>
    </xf>
    <xf numFmtId="0" fontId="5" fillId="0" borderId="13" xfId="61" applyNumberFormat="1" applyFont="1" applyFill="1" applyBorder="1" applyAlignment="1" applyProtection="1">
      <alignment horizontal="center" vertical="center" wrapText="1"/>
      <protection/>
    </xf>
    <xf numFmtId="0" fontId="6" fillId="0" borderId="14" xfId="44" applyNumberFormat="1" applyFont="1" applyFill="1" applyBorder="1" applyAlignment="1" applyProtection="1">
      <alignment horizontal="center" vertical="center" wrapText="1"/>
      <protection/>
    </xf>
    <xf numFmtId="0" fontId="5" fillId="0" borderId="14" xfId="61" applyNumberFormat="1" applyFont="1" applyFill="1" applyBorder="1" applyAlignment="1" applyProtection="1">
      <alignment horizontal="center" vertical="center" wrapText="1"/>
      <protection/>
    </xf>
    <xf numFmtId="0" fontId="5" fillId="0" borderId="15" xfId="61" applyNumberFormat="1" applyFont="1" applyFill="1" applyBorder="1" applyAlignment="1" applyProtection="1">
      <alignment horizontal="center" vertical="center" wrapText="1"/>
      <protection/>
    </xf>
    <xf numFmtId="0" fontId="4" fillId="0" borderId="12" xfId="58" applyNumberFormat="1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>
      <alignment vertical="center" wrapText="1"/>
    </xf>
    <xf numFmtId="0" fontId="6" fillId="0" borderId="16" xfId="44" applyNumberFormat="1" applyFont="1" applyFill="1" applyBorder="1" applyAlignment="1" applyProtection="1">
      <alignment horizontal="center" vertical="center" wrapText="1"/>
      <protection/>
    </xf>
    <xf numFmtId="0" fontId="9" fillId="0" borderId="16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9" fillId="0" borderId="17" xfId="0" applyFont="1" applyBorder="1" applyAlignment="1">
      <alignment vertical="top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191" fontId="7" fillId="0" borderId="17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vertical="top" wrapText="1"/>
    </xf>
    <xf numFmtId="0" fontId="10" fillId="0" borderId="0" xfId="0" applyFont="1" applyFill="1" applyAlignment="1">
      <alignment horizontal="center" vertical="top" wrapText="1"/>
    </xf>
    <xf numFmtId="174" fontId="10" fillId="0" borderId="0" xfId="0" applyNumberFormat="1" applyFont="1" applyFill="1" applyAlignment="1">
      <alignment horizontal="right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11" xfId="58" applyNumberFormat="1" applyFont="1" applyFill="1" applyBorder="1" applyAlignment="1" applyProtection="1">
      <alignment horizontal="center" vertical="center" wrapText="1"/>
      <protection/>
    </xf>
    <xf numFmtId="174" fontId="12" fillId="0" borderId="11" xfId="58" applyNumberFormat="1" applyFont="1" applyFill="1" applyBorder="1" applyAlignment="1" applyProtection="1">
      <alignment horizontal="right" vertical="center" wrapText="1"/>
      <protection/>
    </xf>
    <xf numFmtId="0" fontId="13" fillId="0" borderId="11" xfId="62" applyNumberFormat="1" applyFont="1" applyFill="1" applyBorder="1" applyAlignment="1" applyProtection="1">
      <alignment vertical="center" wrapText="1"/>
      <protection/>
    </xf>
    <xf numFmtId="0" fontId="12" fillId="0" borderId="11" xfId="61" applyNumberFormat="1" applyFont="1" applyFill="1" applyBorder="1" applyAlignment="1" applyProtection="1">
      <alignment horizontal="center" vertical="center" wrapText="1"/>
      <protection/>
    </xf>
    <xf numFmtId="181" fontId="12" fillId="0" borderId="11" xfId="62" applyNumberFormat="1" applyFont="1" applyFill="1" applyBorder="1" applyAlignment="1" applyProtection="1">
      <alignment vertical="center" wrapText="1"/>
      <protection/>
    </xf>
    <xf numFmtId="0" fontId="12" fillId="0" borderId="11" xfId="0" applyFont="1" applyFill="1" applyBorder="1" applyAlignment="1">
      <alignment horizontal="center" vertical="center" wrapText="1"/>
    </xf>
    <xf numFmtId="3" fontId="14" fillId="0" borderId="11" xfId="0" applyNumberFormat="1" applyFont="1" applyFill="1" applyBorder="1" applyAlignment="1">
      <alignment horizontal="right" vertical="center" wrapText="1"/>
    </xf>
    <xf numFmtId="0" fontId="15" fillId="0" borderId="11" xfId="62" applyNumberFormat="1" applyFont="1" applyFill="1" applyBorder="1" applyAlignment="1" applyProtection="1">
      <alignment vertical="center" wrapText="1"/>
      <protection/>
    </xf>
    <xf numFmtId="185" fontId="12" fillId="0" borderId="11" xfId="62" applyNumberFormat="1" applyFont="1" applyFill="1" applyBorder="1" applyAlignment="1" applyProtection="1">
      <alignment vertical="center" wrapText="1"/>
      <protection/>
    </xf>
    <xf numFmtId="174" fontId="14" fillId="0" borderId="12" xfId="0" applyNumberFormat="1" applyFont="1" applyFill="1" applyBorder="1" applyAlignment="1">
      <alignment horizontal="center" vertical="center" wrapText="1"/>
    </xf>
    <xf numFmtId="185" fontId="14" fillId="0" borderId="12" xfId="0" applyNumberFormat="1" applyFont="1" applyFill="1" applyBorder="1" applyAlignment="1">
      <alignment horizontal="right" vertical="center" wrapText="1"/>
    </xf>
    <xf numFmtId="185" fontId="12" fillId="0" borderId="12" xfId="0" applyNumberFormat="1" applyFont="1" applyFill="1" applyBorder="1" applyAlignment="1">
      <alignment horizontal="right" vertical="center" wrapText="1"/>
    </xf>
    <xf numFmtId="174" fontId="14" fillId="0" borderId="12" xfId="0" applyNumberFormat="1" applyFont="1" applyFill="1" applyBorder="1" applyAlignment="1">
      <alignment horizontal="right" vertical="center" wrapText="1"/>
    </xf>
    <xf numFmtId="181" fontId="14" fillId="0" borderId="11" xfId="0" applyNumberFormat="1" applyFont="1" applyFill="1" applyBorder="1" applyAlignment="1">
      <alignment horizontal="right" vertical="center" wrapText="1"/>
    </xf>
    <xf numFmtId="3" fontId="14" fillId="0" borderId="15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top" wrapText="1"/>
    </xf>
    <xf numFmtId="3" fontId="12" fillId="0" borderId="18" xfId="62" applyNumberFormat="1" applyFont="1" applyFill="1" applyBorder="1" applyAlignment="1" applyProtection="1">
      <alignment vertical="center" wrapText="1"/>
      <protection/>
    </xf>
    <xf numFmtId="174" fontId="1" fillId="0" borderId="0" xfId="0" applyNumberFormat="1" applyFont="1" applyFill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190" fontId="5" fillId="0" borderId="17" xfId="61" applyNumberFormat="1" applyFont="1" applyBorder="1">
      <alignment vertical="top" wrapText="1"/>
    </xf>
    <xf numFmtId="190" fontId="5" fillId="0" borderId="16" xfId="61" applyNumberFormat="1" applyFont="1" applyBorder="1">
      <alignment vertical="top" wrapText="1"/>
    </xf>
    <xf numFmtId="181" fontId="12" fillId="0" borderId="12" xfId="62" applyNumberFormat="1" applyFont="1" applyFill="1" applyBorder="1" applyAlignment="1" applyProtection="1">
      <alignment vertical="center" wrapText="1"/>
      <protection/>
    </xf>
    <xf numFmtId="3" fontId="14" fillId="0" borderId="12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right" vertical="center" wrapText="1"/>
    </xf>
    <xf numFmtId="0" fontId="12" fillId="0" borderId="15" xfId="0" applyFont="1" applyFill="1" applyBorder="1" applyAlignment="1">
      <alignment horizontal="center" vertical="top" wrapText="1"/>
    </xf>
    <xf numFmtId="0" fontId="6" fillId="0" borderId="19" xfId="44" applyNumberFormat="1" applyFont="1" applyFill="1" applyBorder="1" applyAlignment="1" applyProtection="1">
      <alignment horizontal="center" vertical="center" wrapText="1"/>
      <protection/>
    </xf>
    <xf numFmtId="0" fontId="13" fillId="0" borderId="12" xfId="62" applyNumberFormat="1" applyFont="1" applyFill="1" applyBorder="1" applyAlignment="1" applyProtection="1">
      <alignment vertical="center" wrapText="1"/>
      <protection/>
    </xf>
    <xf numFmtId="4" fontId="12" fillId="0" borderId="12" xfId="62" applyNumberFormat="1" applyFont="1" applyFill="1" applyBorder="1" applyAlignment="1" applyProtection="1">
      <alignment vertical="center" wrapText="1"/>
      <protection/>
    </xf>
    <xf numFmtId="0" fontId="12" fillId="0" borderId="12" xfId="0" applyFont="1" applyFill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right" vertical="center" wrapText="1"/>
    </xf>
    <xf numFmtId="3" fontId="14" fillId="0" borderId="11" xfId="0" applyNumberFormat="1" applyFont="1" applyBorder="1" applyAlignment="1">
      <alignment horizontal="right" vertical="center" wrapText="1"/>
    </xf>
    <xf numFmtId="0" fontId="5" fillId="0" borderId="16" xfId="61" applyNumberFormat="1" applyFont="1" applyFill="1" applyBorder="1" applyAlignment="1" applyProtection="1">
      <alignment horizontal="center" vertical="center" wrapText="1"/>
      <protection/>
    </xf>
    <xf numFmtId="0" fontId="13" fillId="0" borderId="16" xfId="62" applyNumberFormat="1" applyFont="1" applyFill="1" applyBorder="1" applyAlignment="1" applyProtection="1">
      <alignment vertical="center" wrapText="1"/>
      <protection/>
    </xf>
    <xf numFmtId="3" fontId="14" fillId="0" borderId="16" xfId="0" applyNumberFormat="1" applyFont="1" applyFill="1" applyBorder="1" applyAlignment="1">
      <alignment horizontal="center" vertical="center" wrapText="1"/>
    </xf>
    <xf numFmtId="4" fontId="12" fillId="0" borderId="16" xfId="62" applyNumberFormat="1" applyFont="1" applyFill="1" applyBorder="1" applyAlignment="1" applyProtection="1">
      <alignment vertical="center" wrapText="1"/>
      <protection/>
    </xf>
    <xf numFmtId="0" fontId="12" fillId="0" borderId="16" xfId="0" applyFont="1" applyFill="1" applyBorder="1" applyAlignment="1">
      <alignment horizontal="center" vertical="center" wrapText="1"/>
    </xf>
    <xf numFmtId="174" fontId="14" fillId="0" borderId="11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Alignment="1">
      <alignment vertical="top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0" fontId="16" fillId="0" borderId="0" xfId="0" applyFont="1" applyFill="1" applyAlignment="1">
      <alignment horizontal="right" vertical="top" wrapText="1"/>
    </xf>
    <xf numFmtId="0" fontId="11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7" fillId="0" borderId="16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Заголовок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44"/>
  <sheetViews>
    <sheetView tabSelected="1" view="pageBreakPreview" zoomScale="95" zoomScaleNormal="95" zoomScaleSheetLayoutView="95" zoomScalePageLayoutView="0" workbookViewId="0" topLeftCell="A1">
      <selection activeCell="A5" sqref="A5:AH5"/>
    </sheetView>
  </sheetViews>
  <sheetFormatPr defaultColWidth="9.00390625" defaultRowHeight="13.5" customHeight="1"/>
  <cols>
    <col min="1" max="1" width="3.421875" style="1" customWidth="1"/>
    <col min="2" max="3" width="3.7109375" style="1" customWidth="1"/>
    <col min="4" max="6" width="3.421875" style="1" customWidth="1"/>
    <col min="7" max="7" width="4.00390625" style="1" customWidth="1"/>
    <col min="8" max="17" width="3.421875" style="1" customWidth="1"/>
    <col min="18" max="18" width="3.57421875" style="1" customWidth="1"/>
    <col min="19" max="19" width="3.8515625" style="1" customWidth="1"/>
    <col min="20" max="20" width="4.28125" style="1" customWidth="1"/>
    <col min="21" max="27" width="9.00390625" style="1" hidden="1" customWidth="1"/>
    <col min="28" max="28" width="53.28125" style="29" customWidth="1"/>
    <col min="29" max="29" width="13.28125" style="30" customWidth="1"/>
    <col min="30" max="30" width="11.421875" style="29" customWidth="1"/>
    <col min="31" max="31" width="11.7109375" style="29" customWidth="1"/>
    <col min="32" max="32" width="12.00390625" style="29" customWidth="1"/>
    <col min="33" max="33" width="11.28125" style="29" customWidth="1"/>
    <col min="34" max="34" width="11.8515625" style="29" customWidth="1"/>
    <col min="35" max="35" width="12.28125" style="52" customWidth="1"/>
    <col min="36" max="36" width="14.8515625" style="53" customWidth="1"/>
    <col min="37" max="16384" width="9.00390625" style="2" customWidth="1"/>
  </cols>
  <sheetData>
    <row r="1" spans="32:36" ht="71.25" customHeight="1">
      <c r="AF1" s="82" t="s">
        <v>72</v>
      </c>
      <c r="AG1" s="82"/>
      <c r="AH1" s="82"/>
      <c r="AI1" s="82"/>
      <c r="AJ1" s="82"/>
    </row>
    <row r="2" spans="28:36" s="3" customFormat="1" ht="75.75" customHeight="1">
      <c r="AB2" s="31"/>
      <c r="AC2" s="32"/>
      <c r="AD2" s="31"/>
      <c r="AE2" s="31"/>
      <c r="AF2" s="86" t="s">
        <v>63</v>
      </c>
      <c r="AG2" s="86"/>
      <c r="AH2" s="86"/>
      <c r="AI2" s="86"/>
      <c r="AJ2" s="86"/>
    </row>
    <row r="3" spans="28:36" s="3" customFormat="1" ht="4.5" customHeight="1">
      <c r="AB3" s="31"/>
      <c r="AC3" s="32"/>
      <c r="AD3" s="31"/>
      <c r="AE3" s="31"/>
      <c r="AF3" s="86"/>
      <c r="AG3" s="86"/>
      <c r="AH3" s="86"/>
      <c r="AI3" s="86"/>
      <c r="AJ3" s="86"/>
    </row>
    <row r="4" spans="28:36" s="3" customFormat="1" ht="12.75" customHeight="1">
      <c r="AB4" s="31"/>
      <c r="AC4" s="32"/>
      <c r="AD4" s="31"/>
      <c r="AE4" s="31"/>
      <c r="AF4" s="31"/>
      <c r="AG4" s="31"/>
      <c r="AH4" s="31"/>
      <c r="AI4" s="33"/>
      <c r="AJ4" s="34"/>
    </row>
    <row r="5" spans="1:36" s="3" customFormat="1" ht="15.75" customHeight="1">
      <c r="A5" s="87" t="s">
        <v>66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8"/>
      <c r="AJ5" s="88"/>
    </row>
    <row r="6" spans="1:36" s="3" customFormat="1" ht="16.5" customHeight="1">
      <c r="A6" s="87" t="s">
        <v>43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8"/>
      <c r="AJ6" s="88"/>
    </row>
    <row r="7" spans="1:36" s="3" customFormat="1" ht="33" customHeight="1">
      <c r="A7" s="89" t="s">
        <v>67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8"/>
      <c r="AJ7" s="88"/>
    </row>
    <row r="8" spans="1:59" s="3" customFormat="1" ht="36" customHeight="1">
      <c r="A8" s="73" t="s">
        <v>68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8"/>
      <c r="AY8" s="9"/>
      <c r="AZ8" s="9"/>
      <c r="BA8" s="9"/>
      <c r="BB8" s="9"/>
      <c r="BC8" s="9"/>
      <c r="BD8" s="9"/>
      <c r="BE8" s="9"/>
      <c r="BF8" s="9"/>
      <c r="BG8" s="9"/>
    </row>
    <row r="9" spans="1:59" s="3" customFormat="1" ht="20.25" customHeight="1">
      <c r="A9" s="90" t="s">
        <v>71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</row>
    <row r="10" spans="1:59" s="3" customFormat="1" ht="17.25" customHeight="1">
      <c r="A10" s="5"/>
      <c r="B10" s="5"/>
      <c r="C10" s="5"/>
      <c r="D10" s="5"/>
      <c r="E10" s="5"/>
      <c r="F10" s="5"/>
      <c r="G10" s="5"/>
      <c r="H10" s="81" t="s">
        <v>30</v>
      </c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</row>
    <row r="11" spans="1:59" s="3" customFormat="1" ht="16.5" customHeight="1">
      <c r="A11" s="5"/>
      <c r="B11" s="5"/>
      <c r="C11" s="5"/>
      <c r="D11" s="5"/>
      <c r="E11" s="5"/>
      <c r="F11" s="5"/>
      <c r="G11" s="5"/>
      <c r="H11" s="81" t="s">
        <v>61</v>
      </c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</row>
    <row r="12" spans="1:59" s="3" customFormat="1" ht="0.75" customHeight="1">
      <c r="A12" s="5"/>
      <c r="B12" s="5"/>
      <c r="C12" s="5"/>
      <c r="D12" s="5"/>
      <c r="E12" s="5"/>
      <c r="F12" s="5"/>
      <c r="G12" s="5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10"/>
      <c r="AY12" s="4"/>
      <c r="AZ12" s="4"/>
      <c r="BA12" s="4"/>
      <c r="BB12" s="4"/>
      <c r="BC12" s="4"/>
      <c r="BD12" s="4"/>
      <c r="BE12" s="4"/>
      <c r="BF12" s="4"/>
      <c r="BG12" s="4"/>
    </row>
    <row r="13" spans="1:59" s="3" customFormat="1" ht="15.75" customHeight="1" hidden="1">
      <c r="A13" s="5"/>
      <c r="B13" s="5"/>
      <c r="C13" s="5"/>
      <c r="D13" s="5"/>
      <c r="E13" s="5"/>
      <c r="F13" s="5"/>
      <c r="G13" s="5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10"/>
      <c r="AY13" s="4"/>
      <c r="AZ13" s="4"/>
      <c r="BA13" s="4"/>
      <c r="BB13" s="4"/>
      <c r="BC13" s="4"/>
      <c r="BD13" s="4"/>
      <c r="BE13" s="4"/>
      <c r="BF13" s="4"/>
      <c r="BG13" s="4"/>
    </row>
    <row r="14" spans="1:59" s="3" customFormat="1" ht="17.25" customHeight="1" hidden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6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</row>
    <row r="15" spans="1:36" s="1" customFormat="1" ht="25.5" customHeight="1">
      <c r="A15" s="75" t="s">
        <v>8</v>
      </c>
      <c r="B15" s="76"/>
      <c r="C15" s="77"/>
      <c r="D15" s="85" t="s">
        <v>0</v>
      </c>
      <c r="E15" s="85"/>
      <c r="F15" s="85" t="s">
        <v>1</v>
      </c>
      <c r="G15" s="85"/>
      <c r="H15" s="85" t="s">
        <v>2</v>
      </c>
      <c r="I15" s="85"/>
      <c r="J15" s="85"/>
      <c r="K15" s="85"/>
      <c r="L15" s="85"/>
      <c r="M15" s="85"/>
      <c r="N15" s="85"/>
      <c r="O15" s="85" t="s">
        <v>3</v>
      </c>
      <c r="P15" s="85"/>
      <c r="Q15" s="85"/>
      <c r="R15" s="85" t="s">
        <v>4</v>
      </c>
      <c r="S15" s="85"/>
      <c r="T15" s="85"/>
      <c r="U15" s="85"/>
      <c r="V15" s="85"/>
      <c r="W15" s="85"/>
      <c r="X15" s="85"/>
      <c r="Y15" s="85"/>
      <c r="Z15" s="85"/>
      <c r="AA15" s="85"/>
      <c r="AB15" s="83" t="s">
        <v>5</v>
      </c>
      <c r="AC15" s="83" t="s">
        <v>6</v>
      </c>
      <c r="AD15" s="83" t="s">
        <v>42</v>
      </c>
      <c r="AE15" s="83"/>
      <c r="AF15" s="83"/>
      <c r="AG15" s="83"/>
      <c r="AH15" s="83"/>
      <c r="AI15" s="83" t="s">
        <v>7</v>
      </c>
      <c r="AJ15" s="83"/>
    </row>
    <row r="16" spans="1:36" s="1" customFormat="1" ht="62.25" customHeight="1">
      <c r="A16" s="78"/>
      <c r="B16" s="79"/>
      <c r="C16" s="80"/>
      <c r="D16" s="84"/>
      <c r="E16" s="84"/>
      <c r="F16" s="84"/>
      <c r="G16" s="84"/>
      <c r="H16" s="20"/>
      <c r="I16" s="20"/>
      <c r="J16" s="20"/>
      <c r="K16" s="20"/>
      <c r="L16" s="20"/>
      <c r="M16" s="20"/>
      <c r="N16" s="20"/>
      <c r="O16" s="84"/>
      <c r="P16" s="84"/>
      <c r="Q16" s="84"/>
      <c r="R16" s="84" t="s">
        <v>9</v>
      </c>
      <c r="S16" s="84"/>
      <c r="T16" s="12" t="s">
        <v>10</v>
      </c>
      <c r="U16" s="12" t="s">
        <v>11</v>
      </c>
      <c r="V16" s="12" t="s">
        <v>12</v>
      </c>
      <c r="W16" s="85" t="s">
        <v>13</v>
      </c>
      <c r="X16" s="85"/>
      <c r="Y16" s="85"/>
      <c r="Z16" s="85" t="s">
        <v>14</v>
      </c>
      <c r="AA16" s="85"/>
      <c r="AB16" s="83"/>
      <c r="AC16" s="83"/>
      <c r="AD16" s="35" t="s">
        <v>25</v>
      </c>
      <c r="AE16" s="35" t="s">
        <v>26</v>
      </c>
      <c r="AF16" s="35" t="s">
        <v>44</v>
      </c>
      <c r="AG16" s="35" t="s">
        <v>45</v>
      </c>
      <c r="AH16" s="35" t="s">
        <v>46</v>
      </c>
      <c r="AI16" s="36" t="s">
        <v>15</v>
      </c>
      <c r="AJ16" s="35" t="s">
        <v>16</v>
      </c>
    </row>
    <row r="17" spans="1:36" s="1" customFormat="1" ht="48" customHeight="1">
      <c r="A17" s="21"/>
      <c r="B17" s="21"/>
      <c r="C17" s="21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17"/>
      <c r="U17" s="13"/>
      <c r="V17" s="13"/>
      <c r="W17" s="13"/>
      <c r="X17" s="13"/>
      <c r="Y17" s="13"/>
      <c r="Z17" s="13"/>
      <c r="AA17" s="13"/>
      <c r="AB17" s="37" t="s">
        <v>49</v>
      </c>
      <c r="AC17" s="38" t="s">
        <v>17</v>
      </c>
      <c r="AD17" s="39">
        <f aca="true" t="shared" si="0" ref="AD17:AI17">AD23</f>
        <v>2300.035</v>
      </c>
      <c r="AE17" s="39">
        <f t="shared" si="0"/>
        <v>2674.794</v>
      </c>
      <c r="AF17" s="39">
        <f t="shared" si="0"/>
        <v>3603.007</v>
      </c>
      <c r="AG17" s="39">
        <f t="shared" si="0"/>
        <v>2669.519</v>
      </c>
      <c r="AH17" s="39">
        <f t="shared" si="0"/>
        <v>2669.519</v>
      </c>
      <c r="AI17" s="39">
        <f t="shared" si="0"/>
        <v>13916.874</v>
      </c>
      <c r="AJ17" s="40">
        <v>2025</v>
      </c>
    </row>
    <row r="18" spans="1:36" s="1" customFormat="1" ht="61.5" customHeight="1">
      <c r="A18" s="21"/>
      <c r="B18" s="21"/>
      <c r="C18" s="21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18"/>
      <c r="U18" s="14"/>
      <c r="V18" s="14"/>
      <c r="W18" s="14"/>
      <c r="X18" s="14"/>
      <c r="Y18" s="14"/>
      <c r="Z18" s="14"/>
      <c r="AA18" s="14"/>
      <c r="AB18" s="37" t="s">
        <v>57</v>
      </c>
      <c r="AC18" s="38" t="s">
        <v>18</v>
      </c>
      <c r="AD18" s="38" t="s">
        <v>18</v>
      </c>
      <c r="AE18" s="38" t="s">
        <v>18</v>
      </c>
      <c r="AF18" s="38" t="s">
        <v>18</v>
      </c>
      <c r="AG18" s="38" t="s">
        <v>18</v>
      </c>
      <c r="AH18" s="38" t="s">
        <v>18</v>
      </c>
      <c r="AI18" s="38" t="s">
        <v>18</v>
      </c>
      <c r="AJ18" s="38" t="s">
        <v>18</v>
      </c>
    </row>
    <row r="19" spans="1:36" s="1" customFormat="1" ht="50.25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18"/>
      <c r="U19" s="14"/>
      <c r="V19" s="14"/>
      <c r="W19" s="14"/>
      <c r="X19" s="14"/>
      <c r="Y19" s="14"/>
      <c r="Z19" s="14"/>
      <c r="AA19" s="14"/>
      <c r="AB19" s="37" t="s">
        <v>48</v>
      </c>
      <c r="AC19" s="44" t="s">
        <v>21</v>
      </c>
      <c r="AD19" s="65">
        <v>2</v>
      </c>
      <c r="AE19" s="41">
        <v>2</v>
      </c>
      <c r="AF19" s="41">
        <v>2</v>
      </c>
      <c r="AG19" s="41">
        <v>2</v>
      </c>
      <c r="AH19" s="41">
        <v>2</v>
      </c>
      <c r="AI19" s="41">
        <v>2</v>
      </c>
      <c r="AJ19" s="40">
        <v>2025</v>
      </c>
    </row>
    <row r="20" spans="1:36" s="1" customFormat="1" ht="30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18"/>
      <c r="U20" s="14"/>
      <c r="V20" s="14"/>
      <c r="W20" s="14"/>
      <c r="X20" s="14"/>
      <c r="Y20" s="14"/>
      <c r="Z20" s="14"/>
      <c r="AA20" s="14"/>
      <c r="AB20" s="37" t="s">
        <v>50</v>
      </c>
      <c r="AC20" s="44" t="s">
        <v>21</v>
      </c>
      <c r="AD20" s="64">
        <v>20</v>
      </c>
      <c r="AE20" s="57">
        <v>21</v>
      </c>
      <c r="AF20" s="57">
        <v>22</v>
      </c>
      <c r="AG20" s="57">
        <v>23</v>
      </c>
      <c r="AH20" s="57">
        <v>24</v>
      </c>
      <c r="AI20" s="57">
        <v>24</v>
      </c>
      <c r="AJ20" s="40">
        <v>2025</v>
      </c>
    </row>
    <row r="21" spans="1:36" s="1" customFormat="1" ht="75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18"/>
      <c r="U21" s="14"/>
      <c r="V21" s="14"/>
      <c r="W21" s="14"/>
      <c r="X21" s="14"/>
      <c r="Y21" s="14"/>
      <c r="Z21" s="14"/>
      <c r="AA21" s="14"/>
      <c r="AB21" s="37" t="s">
        <v>69</v>
      </c>
      <c r="AC21" s="38" t="s">
        <v>18</v>
      </c>
      <c r="AD21" s="38" t="s">
        <v>18</v>
      </c>
      <c r="AE21" s="38" t="s">
        <v>18</v>
      </c>
      <c r="AF21" s="38" t="s">
        <v>18</v>
      </c>
      <c r="AG21" s="38" t="s">
        <v>18</v>
      </c>
      <c r="AH21" s="38" t="s">
        <v>18</v>
      </c>
      <c r="AI21" s="38" t="s">
        <v>18</v>
      </c>
      <c r="AJ21" s="38" t="s">
        <v>18</v>
      </c>
    </row>
    <row r="22" spans="1:36" s="1" customFormat="1" ht="58.5" customHeigh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18"/>
      <c r="U22" s="14"/>
      <c r="V22" s="14"/>
      <c r="W22" s="14"/>
      <c r="X22" s="14"/>
      <c r="Y22" s="14"/>
      <c r="Z22" s="14"/>
      <c r="AA22" s="14"/>
      <c r="AB22" s="37" t="s">
        <v>59</v>
      </c>
      <c r="AC22" s="44" t="s">
        <v>21</v>
      </c>
      <c r="AD22" s="65">
        <v>1</v>
      </c>
      <c r="AE22" s="41">
        <v>1</v>
      </c>
      <c r="AF22" s="41">
        <v>1</v>
      </c>
      <c r="AG22" s="41">
        <v>1</v>
      </c>
      <c r="AH22" s="41">
        <v>1</v>
      </c>
      <c r="AI22" s="41">
        <v>1</v>
      </c>
      <c r="AJ22" s="40">
        <v>2025</v>
      </c>
    </row>
    <row r="23" spans="1:36" s="1" customFormat="1" ht="60.75" customHeigh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18"/>
      <c r="U23" s="14"/>
      <c r="V23" s="14"/>
      <c r="W23" s="14"/>
      <c r="X23" s="14"/>
      <c r="Y23" s="14"/>
      <c r="Z23" s="14"/>
      <c r="AA23" s="14"/>
      <c r="AB23" s="42" t="s">
        <v>58</v>
      </c>
      <c r="AC23" s="38" t="s">
        <v>20</v>
      </c>
      <c r="AD23" s="43">
        <f aca="true" t="shared" si="1" ref="AD23:AI23">AD24+AD33</f>
        <v>2300.035</v>
      </c>
      <c r="AE23" s="43">
        <f t="shared" si="1"/>
        <v>2674.794</v>
      </c>
      <c r="AF23" s="43">
        <f t="shared" si="1"/>
        <v>3603.007</v>
      </c>
      <c r="AG23" s="43">
        <f t="shared" si="1"/>
        <v>2669.519</v>
      </c>
      <c r="AH23" s="43">
        <f t="shared" si="1"/>
        <v>2669.519</v>
      </c>
      <c r="AI23" s="43">
        <f t="shared" si="1"/>
        <v>13916.874</v>
      </c>
      <c r="AJ23" s="40">
        <v>2025</v>
      </c>
    </row>
    <row r="24" spans="1:36" s="1" customFormat="1" ht="48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18"/>
      <c r="U24" s="14"/>
      <c r="V24" s="14"/>
      <c r="W24" s="14"/>
      <c r="X24" s="14"/>
      <c r="Y24" s="14"/>
      <c r="Z24" s="14"/>
      <c r="AA24" s="14"/>
      <c r="AB24" s="42" t="s">
        <v>62</v>
      </c>
      <c r="AC24" s="38" t="s">
        <v>20</v>
      </c>
      <c r="AD24" s="43">
        <f aca="true" t="shared" si="2" ref="AD24:AI24">AD27+AD29+AD31</f>
        <v>333.885</v>
      </c>
      <c r="AE24" s="43">
        <f t="shared" si="2"/>
        <v>463.26699999999994</v>
      </c>
      <c r="AF24" s="43">
        <f t="shared" si="2"/>
        <v>614.948</v>
      </c>
      <c r="AG24" s="43">
        <f t="shared" si="2"/>
        <v>614.948</v>
      </c>
      <c r="AH24" s="43">
        <f t="shared" si="2"/>
        <v>614.948</v>
      </c>
      <c r="AI24" s="43">
        <f t="shared" si="2"/>
        <v>2641.996</v>
      </c>
      <c r="AJ24" s="40">
        <v>2025</v>
      </c>
    </row>
    <row r="25" spans="1:36" s="1" customFormat="1" ht="60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18"/>
      <c r="U25" s="14"/>
      <c r="V25" s="14"/>
      <c r="W25" s="14"/>
      <c r="X25" s="14"/>
      <c r="Y25" s="14"/>
      <c r="Z25" s="14"/>
      <c r="AA25" s="14"/>
      <c r="AB25" s="37" t="s">
        <v>51</v>
      </c>
      <c r="AC25" s="38" t="s">
        <v>19</v>
      </c>
      <c r="AD25" s="41">
        <v>100</v>
      </c>
      <c r="AE25" s="41">
        <v>100</v>
      </c>
      <c r="AF25" s="41">
        <v>100</v>
      </c>
      <c r="AG25" s="41">
        <v>100</v>
      </c>
      <c r="AH25" s="41">
        <v>100</v>
      </c>
      <c r="AI25" s="41">
        <v>100</v>
      </c>
      <c r="AJ25" s="40">
        <v>2025</v>
      </c>
    </row>
    <row r="26" spans="1:36" s="1" customFormat="1" ht="30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18"/>
      <c r="U26" s="14"/>
      <c r="V26" s="14"/>
      <c r="W26" s="14"/>
      <c r="X26" s="14"/>
      <c r="Y26" s="14"/>
      <c r="Z26" s="14"/>
      <c r="AA26" s="14"/>
      <c r="AB26" s="37" t="s">
        <v>50</v>
      </c>
      <c r="AC26" s="38" t="s">
        <v>21</v>
      </c>
      <c r="AD26" s="57">
        <v>20</v>
      </c>
      <c r="AE26" s="57">
        <v>21</v>
      </c>
      <c r="AF26" s="57">
        <v>22</v>
      </c>
      <c r="AG26" s="57">
        <v>23</v>
      </c>
      <c r="AH26" s="57">
        <v>24</v>
      </c>
      <c r="AI26" s="57">
        <v>24</v>
      </c>
      <c r="AJ26" s="40">
        <v>2025</v>
      </c>
    </row>
    <row r="27" spans="1:36" s="1" customFormat="1" ht="45.75" customHeight="1">
      <c r="A27" s="22">
        <v>6</v>
      </c>
      <c r="B27" s="22">
        <v>0</v>
      </c>
      <c r="C27" s="22">
        <v>1</v>
      </c>
      <c r="D27" s="22">
        <v>1</v>
      </c>
      <c r="E27" s="22">
        <v>0</v>
      </c>
      <c r="F27" s="22">
        <v>0</v>
      </c>
      <c r="G27" s="22">
        <v>3</v>
      </c>
      <c r="H27" s="22">
        <v>0</v>
      </c>
      <c r="I27" s="22">
        <v>5</v>
      </c>
      <c r="J27" s="22">
        <v>1</v>
      </c>
      <c r="K27" s="22">
        <v>0</v>
      </c>
      <c r="L27" s="22">
        <v>1</v>
      </c>
      <c r="M27" s="22">
        <v>2</v>
      </c>
      <c r="N27" s="22">
        <v>0</v>
      </c>
      <c r="O27" s="22">
        <v>0</v>
      </c>
      <c r="P27" s="22">
        <v>1</v>
      </c>
      <c r="Q27" s="22">
        <v>0</v>
      </c>
      <c r="R27" s="22"/>
      <c r="S27" s="22"/>
      <c r="T27" s="18"/>
      <c r="U27" s="14"/>
      <c r="V27" s="14"/>
      <c r="W27" s="14"/>
      <c r="X27" s="14"/>
      <c r="Y27" s="14"/>
      <c r="Z27" s="14"/>
      <c r="AA27" s="14"/>
      <c r="AB27" s="37" t="s">
        <v>39</v>
      </c>
      <c r="AC27" s="44" t="s">
        <v>17</v>
      </c>
      <c r="AD27" s="45">
        <v>86.205</v>
      </c>
      <c r="AE27" s="45">
        <v>80.458</v>
      </c>
      <c r="AF27" s="45">
        <v>160.916</v>
      </c>
      <c r="AG27" s="45">
        <v>160.916</v>
      </c>
      <c r="AH27" s="45">
        <v>160.916</v>
      </c>
      <c r="AI27" s="45">
        <f>SUM(AD27:AH27)</f>
        <v>649.4110000000001</v>
      </c>
      <c r="AJ27" s="40">
        <v>2025</v>
      </c>
    </row>
    <row r="28" spans="1:36" s="1" customFormat="1" ht="45.75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18"/>
      <c r="U28" s="14"/>
      <c r="V28" s="14"/>
      <c r="W28" s="14"/>
      <c r="X28" s="14"/>
      <c r="Y28" s="14"/>
      <c r="Z28" s="14"/>
      <c r="AA28" s="14"/>
      <c r="AB28" s="37" t="s">
        <v>52</v>
      </c>
      <c r="AC28" s="44" t="s">
        <v>21</v>
      </c>
      <c r="AD28" s="57">
        <v>16</v>
      </c>
      <c r="AE28" s="57">
        <v>16</v>
      </c>
      <c r="AF28" s="57">
        <v>14</v>
      </c>
      <c r="AG28" s="57">
        <v>14</v>
      </c>
      <c r="AH28" s="57">
        <v>14</v>
      </c>
      <c r="AI28" s="57">
        <v>16</v>
      </c>
      <c r="AJ28" s="40">
        <v>2025</v>
      </c>
    </row>
    <row r="29" spans="1:36" s="1" customFormat="1" ht="69" customHeight="1">
      <c r="A29" s="22">
        <v>6</v>
      </c>
      <c r="B29" s="22">
        <v>0</v>
      </c>
      <c r="C29" s="22">
        <v>1</v>
      </c>
      <c r="D29" s="22">
        <v>1</v>
      </c>
      <c r="E29" s="22">
        <v>0</v>
      </c>
      <c r="F29" s="22">
        <v>0</v>
      </c>
      <c r="G29" s="22">
        <v>3</v>
      </c>
      <c r="H29" s="22">
        <v>0</v>
      </c>
      <c r="I29" s="22">
        <v>5</v>
      </c>
      <c r="J29" s="22">
        <v>1</v>
      </c>
      <c r="K29" s="22">
        <v>0</v>
      </c>
      <c r="L29" s="22">
        <v>1</v>
      </c>
      <c r="M29" s="22">
        <v>2</v>
      </c>
      <c r="N29" s="22">
        <v>0</v>
      </c>
      <c r="O29" s="22">
        <v>0</v>
      </c>
      <c r="P29" s="22">
        <v>2</v>
      </c>
      <c r="Q29" s="22">
        <v>0</v>
      </c>
      <c r="R29" s="22"/>
      <c r="S29" s="22"/>
      <c r="T29" s="18"/>
      <c r="U29" s="14"/>
      <c r="V29" s="14"/>
      <c r="W29" s="14"/>
      <c r="X29" s="14"/>
      <c r="Y29" s="14"/>
      <c r="Z29" s="14"/>
      <c r="AA29" s="14"/>
      <c r="AB29" s="37" t="s">
        <v>27</v>
      </c>
      <c r="AC29" s="44" t="s">
        <v>17</v>
      </c>
      <c r="AD29" s="45">
        <v>100</v>
      </c>
      <c r="AE29" s="45">
        <v>200</v>
      </c>
      <c r="AF29" s="45">
        <v>265</v>
      </c>
      <c r="AG29" s="45">
        <v>265</v>
      </c>
      <c r="AH29" s="45">
        <v>265</v>
      </c>
      <c r="AI29" s="46">
        <f>SUM(AD29:AH29)</f>
        <v>1095</v>
      </c>
      <c r="AJ29" s="40">
        <v>2025</v>
      </c>
    </row>
    <row r="30" spans="1:36" s="1" customFormat="1" ht="49.5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18"/>
      <c r="U30" s="14"/>
      <c r="V30" s="14"/>
      <c r="W30" s="14"/>
      <c r="X30" s="14"/>
      <c r="Y30" s="14"/>
      <c r="Z30" s="14"/>
      <c r="AA30" s="14"/>
      <c r="AB30" s="37" t="s">
        <v>47</v>
      </c>
      <c r="AC30" s="44" t="s">
        <v>21</v>
      </c>
      <c r="AD30" s="57">
        <v>2</v>
      </c>
      <c r="AE30" s="57">
        <v>2</v>
      </c>
      <c r="AF30" s="57">
        <v>2</v>
      </c>
      <c r="AG30" s="57">
        <v>2</v>
      </c>
      <c r="AH30" s="57">
        <v>2</v>
      </c>
      <c r="AI30" s="57">
        <v>2</v>
      </c>
      <c r="AJ30" s="40">
        <v>2025</v>
      </c>
    </row>
    <row r="31" spans="1:36" s="1" customFormat="1" ht="45">
      <c r="A31" s="22">
        <v>6</v>
      </c>
      <c r="B31" s="22">
        <v>0</v>
      </c>
      <c r="C31" s="22">
        <v>1</v>
      </c>
      <c r="D31" s="22">
        <v>0</v>
      </c>
      <c r="E31" s="22">
        <v>1</v>
      </c>
      <c r="F31" s="22">
        <v>1</v>
      </c>
      <c r="G31" s="22">
        <v>3</v>
      </c>
      <c r="H31" s="22">
        <v>0</v>
      </c>
      <c r="I31" s="22">
        <v>5</v>
      </c>
      <c r="J31" s="22">
        <v>1</v>
      </c>
      <c r="K31" s="22">
        <v>0</v>
      </c>
      <c r="L31" s="22">
        <v>1</v>
      </c>
      <c r="M31" s="22">
        <v>2</v>
      </c>
      <c r="N31" s="22">
        <v>0</v>
      </c>
      <c r="O31" s="22">
        <v>0</v>
      </c>
      <c r="P31" s="22">
        <v>3</v>
      </c>
      <c r="Q31" s="22">
        <v>0</v>
      </c>
      <c r="R31" s="22"/>
      <c r="S31" s="22"/>
      <c r="T31" s="18"/>
      <c r="U31" s="14"/>
      <c r="V31" s="14"/>
      <c r="W31" s="14"/>
      <c r="X31" s="14"/>
      <c r="Y31" s="14"/>
      <c r="Z31" s="14"/>
      <c r="AA31" s="14"/>
      <c r="AB31" s="37" t="s">
        <v>40</v>
      </c>
      <c r="AC31" s="44" t="s">
        <v>17</v>
      </c>
      <c r="AD31" s="45">
        <v>147.68</v>
      </c>
      <c r="AE31" s="45">
        <v>182.809</v>
      </c>
      <c r="AF31" s="45">
        <v>189.032</v>
      </c>
      <c r="AG31" s="45">
        <v>189.032</v>
      </c>
      <c r="AH31" s="45">
        <v>189.032</v>
      </c>
      <c r="AI31" s="46">
        <f>SUM(AD31:AH31)</f>
        <v>897.5850000000002</v>
      </c>
      <c r="AJ31" s="40">
        <v>2025</v>
      </c>
    </row>
    <row r="32" spans="1:36" s="1" customFormat="1" ht="30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18"/>
      <c r="U32" s="14"/>
      <c r="V32" s="14"/>
      <c r="W32" s="14"/>
      <c r="X32" s="14"/>
      <c r="Y32" s="14"/>
      <c r="Z32" s="14"/>
      <c r="AA32" s="14"/>
      <c r="AB32" s="37" t="s">
        <v>65</v>
      </c>
      <c r="AC32" s="44" t="s">
        <v>19</v>
      </c>
      <c r="AD32" s="47">
        <v>100</v>
      </c>
      <c r="AE32" s="47">
        <v>100</v>
      </c>
      <c r="AF32" s="47">
        <v>100</v>
      </c>
      <c r="AG32" s="47">
        <v>100</v>
      </c>
      <c r="AH32" s="47">
        <v>100</v>
      </c>
      <c r="AI32" s="47">
        <v>100</v>
      </c>
      <c r="AJ32" s="40">
        <v>2025</v>
      </c>
    </row>
    <row r="33" spans="1:36" s="1" customFormat="1" ht="89.25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18"/>
      <c r="U33" s="14"/>
      <c r="V33" s="14"/>
      <c r="W33" s="14"/>
      <c r="X33" s="14"/>
      <c r="Y33" s="14"/>
      <c r="Z33" s="14"/>
      <c r="AA33" s="14"/>
      <c r="AB33" s="42" t="s">
        <v>53</v>
      </c>
      <c r="AC33" s="38" t="s">
        <v>17</v>
      </c>
      <c r="AD33" s="45">
        <f aca="true" t="shared" si="3" ref="AD33:AI33">AD35+AD38+AD40</f>
        <v>1966.1499999999999</v>
      </c>
      <c r="AE33" s="45">
        <f t="shared" si="3"/>
        <v>2211.527</v>
      </c>
      <c r="AF33" s="45">
        <f t="shared" si="3"/>
        <v>2988.059</v>
      </c>
      <c r="AG33" s="45">
        <f t="shared" si="3"/>
        <v>2054.571</v>
      </c>
      <c r="AH33" s="45">
        <f t="shared" si="3"/>
        <v>2054.571</v>
      </c>
      <c r="AI33" s="45">
        <f t="shared" si="3"/>
        <v>11274.878</v>
      </c>
      <c r="AJ33" s="40">
        <v>2025</v>
      </c>
    </row>
    <row r="34" spans="1:36" s="1" customFormat="1" ht="67.5" customHeight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18"/>
      <c r="U34" s="14"/>
      <c r="V34" s="14"/>
      <c r="W34" s="14"/>
      <c r="X34" s="14"/>
      <c r="Y34" s="14"/>
      <c r="Z34" s="14"/>
      <c r="AA34" s="14"/>
      <c r="AB34" s="37" t="s">
        <v>59</v>
      </c>
      <c r="AC34" s="38" t="s">
        <v>21</v>
      </c>
      <c r="AD34" s="40">
        <v>1</v>
      </c>
      <c r="AE34" s="40">
        <v>1</v>
      </c>
      <c r="AF34" s="40">
        <v>1</v>
      </c>
      <c r="AG34" s="40">
        <v>1</v>
      </c>
      <c r="AH34" s="40">
        <v>1</v>
      </c>
      <c r="AI34" s="40">
        <v>1</v>
      </c>
      <c r="AJ34" s="40">
        <v>2025</v>
      </c>
    </row>
    <row r="35" spans="1:36" s="1" customFormat="1" ht="63" customHeight="1">
      <c r="A35" s="22">
        <v>6</v>
      </c>
      <c r="B35" s="22">
        <v>0</v>
      </c>
      <c r="C35" s="22">
        <v>1</v>
      </c>
      <c r="D35" s="22">
        <v>1</v>
      </c>
      <c r="E35" s="22">
        <v>2</v>
      </c>
      <c r="F35" s="22">
        <v>0</v>
      </c>
      <c r="G35" s="22">
        <v>4</v>
      </c>
      <c r="H35" s="22">
        <v>0</v>
      </c>
      <c r="I35" s="22">
        <v>5</v>
      </c>
      <c r="J35" s="22">
        <v>1</v>
      </c>
      <c r="K35" s="22">
        <v>0</v>
      </c>
      <c r="L35" s="22">
        <v>2</v>
      </c>
      <c r="M35" s="22" t="s">
        <v>29</v>
      </c>
      <c r="N35" s="22">
        <v>0</v>
      </c>
      <c r="O35" s="22">
        <v>3</v>
      </c>
      <c r="P35" s="22">
        <v>2</v>
      </c>
      <c r="Q35" s="22">
        <v>0</v>
      </c>
      <c r="R35" s="22"/>
      <c r="S35" s="22"/>
      <c r="T35" s="18"/>
      <c r="U35" s="14"/>
      <c r="V35" s="14"/>
      <c r="W35" s="14"/>
      <c r="X35" s="14"/>
      <c r="Y35" s="14"/>
      <c r="Z35" s="14"/>
      <c r="AA35" s="14"/>
      <c r="AB35" s="37" t="s">
        <v>31</v>
      </c>
      <c r="AC35" s="38" t="s">
        <v>23</v>
      </c>
      <c r="AD35" s="48">
        <v>800</v>
      </c>
      <c r="AE35" s="48">
        <v>800</v>
      </c>
      <c r="AF35" s="48">
        <v>1733.488</v>
      </c>
      <c r="AG35" s="48">
        <v>800</v>
      </c>
      <c r="AH35" s="48">
        <v>800</v>
      </c>
      <c r="AI35" s="48">
        <f>SUM(AD35:AH35)</f>
        <v>4933.488</v>
      </c>
      <c r="AJ35" s="40">
        <v>2025</v>
      </c>
    </row>
    <row r="36" spans="1:36" s="1" customFormat="1" ht="4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18"/>
      <c r="U36" s="14"/>
      <c r="V36" s="14"/>
      <c r="W36" s="14"/>
      <c r="X36" s="14"/>
      <c r="Y36" s="14"/>
      <c r="Z36" s="14"/>
      <c r="AA36" s="14"/>
      <c r="AB36" s="37" t="s">
        <v>55</v>
      </c>
      <c r="AC36" s="49" t="s">
        <v>21</v>
      </c>
      <c r="AD36" s="71">
        <v>393.4</v>
      </c>
      <c r="AE36" s="71">
        <v>285.6</v>
      </c>
      <c r="AF36" s="71">
        <v>285.6</v>
      </c>
      <c r="AG36" s="71">
        <v>285.6</v>
      </c>
      <c r="AH36" s="71">
        <v>285.6</v>
      </c>
      <c r="AI36" s="71">
        <v>285.6</v>
      </c>
      <c r="AJ36" s="40">
        <v>2025</v>
      </c>
    </row>
    <row r="37" spans="1:36" s="1" customFormat="1" ht="52.5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19"/>
      <c r="U37" s="15"/>
      <c r="V37" s="15"/>
      <c r="W37" s="15"/>
      <c r="X37" s="15"/>
      <c r="Y37" s="15"/>
      <c r="Z37" s="15"/>
      <c r="AA37" s="16"/>
      <c r="AB37" s="37" t="s">
        <v>56</v>
      </c>
      <c r="AC37" s="49" t="s">
        <v>21</v>
      </c>
      <c r="AD37" s="57">
        <v>16</v>
      </c>
      <c r="AE37" s="57">
        <v>16</v>
      </c>
      <c r="AF37" s="57">
        <v>16</v>
      </c>
      <c r="AG37" s="57">
        <v>16</v>
      </c>
      <c r="AH37" s="57">
        <v>16</v>
      </c>
      <c r="AI37" s="41">
        <v>16</v>
      </c>
      <c r="AJ37" s="40"/>
    </row>
    <row r="38" spans="1:36" s="1" customFormat="1" ht="66.75" customHeight="1">
      <c r="A38" s="22">
        <v>6</v>
      </c>
      <c r="B38" s="22">
        <v>0</v>
      </c>
      <c r="C38" s="22">
        <v>1</v>
      </c>
      <c r="D38" s="22">
        <v>1</v>
      </c>
      <c r="E38" s="22">
        <v>2</v>
      </c>
      <c r="F38" s="22">
        <v>0</v>
      </c>
      <c r="G38" s="22">
        <v>4</v>
      </c>
      <c r="H38" s="22">
        <v>0</v>
      </c>
      <c r="I38" s="22">
        <v>5</v>
      </c>
      <c r="J38" s="22">
        <v>1</v>
      </c>
      <c r="K38" s="22">
        <v>0</v>
      </c>
      <c r="L38" s="22">
        <v>2</v>
      </c>
      <c r="M38" s="22">
        <v>2</v>
      </c>
      <c r="N38" s="22">
        <v>0</v>
      </c>
      <c r="O38" s="22">
        <v>0</v>
      </c>
      <c r="P38" s="22">
        <v>2</v>
      </c>
      <c r="Q38" s="22">
        <v>0</v>
      </c>
      <c r="R38" s="22"/>
      <c r="S38" s="22"/>
      <c r="T38" s="19"/>
      <c r="U38" s="15"/>
      <c r="V38" s="15"/>
      <c r="W38" s="15"/>
      <c r="X38" s="15"/>
      <c r="Y38" s="15"/>
      <c r="Z38" s="15"/>
      <c r="AA38" s="16"/>
      <c r="AB38" s="37" t="s">
        <v>38</v>
      </c>
      <c r="AC38" s="50" t="s">
        <v>17</v>
      </c>
      <c r="AD38" s="56">
        <v>359.35</v>
      </c>
      <c r="AE38" s="56">
        <v>608.427</v>
      </c>
      <c r="AF38" s="56">
        <v>405.371</v>
      </c>
      <c r="AG38" s="56">
        <v>405.371</v>
      </c>
      <c r="AH38" s="56">
        <v>405.371</v>
      </c>
      <c r="AI38" s="56">
        <f>SUM(AD38:AH38)</f>
        <v>2183.8900000000003</v>
      </c>
      <c r="AJ38" s="40">
        <v>2025</v>
      </c>
    </row>
    <row r="39" spans="1:36" s="1" customFormat="1" ht="90.75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19"/>
      <c r="U39" s="15"/>
      <c r="V39" s="15"/>
      <c r="W39" s="15"/>
      <c r="X39" s="15"/>
      <c r="Y39" s="15"/>
      <c r="Z39" s="15"/>
      <c r="AA39" s="16"/>
      <c r="AB39" s="37" t="s">
        <v>54</v>
      </c>
      <c r="AC39" s="49" t="s">
        <v>21</v>
      </c>
      <c r="AD39" s="51">
        <v>3</v>
      </c>
      <c r="AE39" s="51">
        <v>3</v>
      </c>
      <c r="AF39" s="51">
        <v>3</v>
      </c>
      <c r="AG39" s="51">
        <v>3</v>
      </c>
      <c r="AH39" s="51">
        <v>3</v>
      </c>
      <c r="AI39" s="51">
        <v>3</v>
      </c>
      <c r="AJ39" s="40">
        <v>2025</v>
      </c>
    </row>
    <row r="40" spans="1:36" s="1" customFormat="1" ht="63" customHeight="1">
      <c r="A40" s="22">
        <v>6</v>
      </c>
      <c r="B40" s="22">
        <v>0</v>
      </c>
      <c r="C40" s="22">
        <v>1</v>
      </c>
      <c r="D40" s="22">
        <v>1</v>
      </c>
      <c r="E40" s="22">
        <v>2</v>
      </c>
      <c r="F40" s="22">
        <v>0</v>
      </c>
      <c r="G40" s="22">
        <v>4</v>
      </c>
      <c r="H40" s="22">
        <v>0</v>
      </c>
      <c r="I40" s="22">
        <v>5</v>
      </c>
      <c r="J40" s="22">
        <v>1</v>
      </c>
      <c r="K40" s="22">
        <v>0</v>
      </c>
      <c r="L40" s="22">
        <v>2</v>
      </c>
      <c r="M40" s="22">
        <v>1</v>
      </c>
      <c r="N40" s="22">
        <v>0</v>
      </c>
      <c r="O40" s="22">
        <v>3</v>
      </c>
      <c r="P40" s="22">
        <v>2</v>
      </c>
      <c r="Q40" s="22">
        <v>0</v>
      </c>
      <c r="R40" s="22"/>
      <c r="S40" s="22"/>
      <c r="T40" s="18"/>
      <c r="U40" s="14"/>
      <c r="V40" s="14"/>
      <c r="W40" s="14"/>
      <c r="X40" s="14"/>
      <c r="Y40" s="14"/>
      <c r="Z40" s="14"/>
      <c r="AA40" s="14"/>
      <c r="AB40" s="37" t="s">
        <v>60</v>
      </c>
      <c r="AC40" s="38" t="s">
        <v>23</v>
      </c>
      <c r="AD40" s="48">
        <v>806.8</v>
      </c>
      <c r="AE40" s="48">
        <v>803.1</v>
      </c>
      <c r="AF40" s="48">
        <v>849.2</v>
      </c>
      <c r="AG40" s="48">
        <v>849.2</v>
      </c>
      <c r="AH40" s="48">
        <v>849.2</v>
      </c>
      <c r="AI40" s="48">
        <f>SUM(AD40:AH40)</f>
        <v>4157.5</v>
      </c>
      <c r="AJ40" s="40">
        <v>2025</v>
      </c>
    </row>
    <row r="41" spans="1:36" s="1" customFormat="1" ht="33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19"/>
      <c r="U41" s="15"/>
      <c r="V41" s="15"/>
      <c r="W41" s="15"/>
      <c r="X41" s="15"/>
      <c r="Y41" s="15"/>
      <c r="Z41" s="15"/>
      <c r="AA41" s="16"/>
      <c r="AB41" s="37" t="s">
        <v>22</v>
      </c>
      <c r="AC41" s="50" t="s">
        <v>24</v>
      </c>
      <c r="AD41" s="51">
        <v>52</v>
      </c>
      <c r="AE41" s="51">
        <v>51</v>
      </c>
      <c r="AF41" s="51">
        <v>51</v>
      </c>
      <c r="AG41" s="51">
        <v>52</v>
      </c>
      <c r="AH41" s="51">
        <v>52</v>
      </c>
      <c r="AI41" s="41">
        <v>52</v>
      </c>
      <c r="AJ41" s="40">
        <v>2025</v>
      </c>
    </row>
    <row r="42" spans="1:36" s="1" customFormat="1" ht="63.75" customHeight="1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19"/>
      <c r="U42" s="15"/>
      <c r="V42" s="15"/>
      <c r="W42" s="15"/>
      <c r="X42" s="15"/>
      <c r="Y42" s="15"/>
      <c r="Z42" s="15"/>
      <c r="AA42" s="16"/>
      <c r="AB42" s="61" t="s">
        <v>28</v>
      </c>
      <c r="AC42" s="59" t="s">
        <v>24</v>
      </c>
      <c r="AD42" s="62">
        <f aca="true" t="shared" si="4" ref="AD42:AI42">ROUND(AD40/(AD40+AD35)*100,2)</f>
        <v>50.21</v>
      </c>
      <c r="AE42" s="62">
        <f>ROUND(AE40/(AE40+AE35)*100,2)</f>
        <v>50.1</v>
      </c>
      <c r="AF42" s="62">
        <f>ROUND(AF40/(AF40+AF35)*100,2)</f>
        <v>32.88</v>
      </c>
      <c r="AG42" s="62">
        <f t="shared" si="4"/>
        <v>51.49</v>
      </c>
      <c r="AH42" s="62">
        <f t="shared" si="4"/>
        <v>51.49</v>
      </c>
      <c r="AI42" s="62">
        <f t="shared" si="4"/>
        <v>45.73</v>
      </c>
      <c r="AJ42" s="63">
        <v>2025</v>
      </c>
    </row>
    <row r="43" spans="1:36" s="1" customFormat="1" ht="63.75" customHeight="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66"/>
      <c r="U43" s="66"/>
      <c r="V43" s="66"/>
      <c r="W43" s="66"/>
      <c r="X43" s="66"/>
      <c r="Y43" s="66"/>
      <c r="Z43" s="66"/>
      <c r="AA43" s="66"/>
      <c r="AB43" s="67" t="s">
        <v>70</v>
      </c>
      <c r="AC43" s="68" t="s">
        <v>21</v>
      </c>
      <c r="AD43" s="69">
        <v>0</v>
      </c>
      <c r="AE43" s="69">
        <v>130</v>
      </c>
      <c r="AF43" s="69">
        <v>130</v>
      </c>
      <c r="AG43" s="69">
        <v>130</v>
      </c>
      <c r="AH43" s="69">
        <v>130</v>
      </c>
      <c r="AI43" s="69">
        <v>130</v>
      </c>
      <c r="AJ43" s="70">
        <v>2025</v>
      </c>
    </row>
    <row r="44" ht="13.5" customHeight="1">
      <c r="AJ44" s="58" t="s">
        <v>64</v>
      </c>
    </row>
  </sheetData>
  <sheetProtection selectLockedCells="1" selectUnlockedCells="1"/>
  <mergeCells count="28">
    <mergeCell ref="H11:AJ11"/>
    <mergeCell ref="AF2:AJ3"/>
    <mergeCell ref="A5:AH5"/>
    <mergeCell ref="AI5:AJ5"/>
    <mergeCell ref="A6:AH6"/>
    <mergeCell ref="AI6:AJ6"/>
    <mergeCell ref="A7:AH7"/>
    <mergeCell ref="AI7:AJ7"/>
    <mergeCell ref="A9:AJ9"/>
    <mergeCell ref="W16:Y16"/>
    <mergeCell ref="Z16:AA16"/>
    <mergeCell ref="H13:AJ13"/>
    <mergeCell ref="U14:BG14"/>
    <mergeCell ref="D15:E16"/>
    <mergeCell ref="F15:G16"/>
    <mergeCell ref="H15:N15"/>
    <mergeCell ref="O15:Q16"/>
    <mergeCell ref="R15:AA15"/>
    <mergeCell ref="H12:AJ12"/>
    <mergeCell ref="A8:AJ8"/>
    <mergeCell ref="A15:C16"/>
    <mergeCell ref="H10:AJ10"/>
    <mergeCell ref="AF1:AJ1"/>
    <mergeCell ref="AB15:AB16"/>
    <mergeCell ref="AC15:AC16"/>
    <mergeCell ref="AD15:AH15"/>
    <mergeCell ref="AI15:AJ15"/>
    <mergeCell ref="R16:S16"/>
  </mergeCells>
  <printOptions/>
  <pageMargins left="0.39375" right="0.19652777777777777" top="0.31527777777777777" bottom="0.07847222222222222" header="0.5118055555555555" footer="0.5118055555555555"/>
  <pageSetup firstPageNumber="37" useFirstPageNumber="1" horizontalDpi="300" verticalDpi="3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7"/>
  <sheetViews>
    <sheetView zoomScalePageLayoutView="0" workbookViewId="0" topLeftCell="A1">
      <selection activeCell="B4" sqref="B4:G7"/>
    </sheetView>
  </sheetViews>
  <sheetFormatPr defaultColWidth="9.140625" defaultRowHeight="12.75"/>
  <cols>
    <col min="1" max="1" width="29.28125" style="0" customWidth="1"/>
    <col min="2" max="2" width="12.421875" style="0" bestFit="1" customWidth="1"/>
    <col min="3" max="3" width="13.421875" style="0" customWidth="1"/>
    <col min="4" max="4" width="12.8515625" style="0" customWidth="1"/>
    <col min="5" max="5" width="14.140625" style="0" customWidth="1"/>
    <col min="6" max="6" width="12.7109375" style="0" customWidth="1"/>
    <col min="7" max="7" width="13.8515625" style="0" customWidth="1"/>
  </cols>
  <sheetData>
    <row r="2" spans="1:7" ht="30" customHeight="1">
      <c r="A2" s="92" t="s">
        <v>35</v>
      </c>
      <c r="B2" s="92" t="s">
        <v>36</v>
      </c>
      <c r="C2" s="92"/>
      <c r="D2" s="92"/>
      <c r="E2" s="92"/>
      <c r="F2" s="92"/>
      <c r="G2" s="92" t="s">
        <v>37</v>
      </c>
    </row>
    <row r="3" spans="1:7" ht="39.75" customHeight="1">
      <c r="A3" s="92"/>
      <c r="B3" s="26">
        <v>2021</v>
      </c>
      <c r="C3" s="26">
        <v>2022</v>
      </c>
      <c r="D3" s="26">
        <v>2023</v>
      </c>
      <c r="E3" s="26">
        <v>2024</v>
      </c>
      <c r="F3" s="26">
        <v>2025</v>
      </c>
      <c r="G3" s="92"/>
    </row>
    <row r="4" spans="1:7" ht="39.75" customHeight="1">
      <c r="A4" s="27" t="s">
        <v>41</v>
      </c>
      <c r="B4" s="28">
        <f aca="true" t="shared" si="0" ref="B4:G4">B5</f>
        <v>2300.035</v>
      </c>
      <c r="C4" s="28">
        <f t="shared" si="0"/>
        <v>2674.794</v>
      </c>
      <c r="D4" s="28">
        <f t="shared" si="0"/>
        <v>3603.007</v>
      </c>
      <c r="E4" s="28">
        <f t="shared" si="0"/>
        <v>2669.519</v>
      </c>
      <c r="F4" s="28">
        <f t="shared" si="0"/>
        <v>2669.519</v>
      </c>
      <c r="G4" s="28">
        <f t="shared" si="0"/>
        <v>13916.874</v>
      </c>
    </row>
    <row r="5" spans="1:7" ht="126">
      <c r="A5" s="25" t="s">
        <v>32</v>
      </c>
      <c r="B5" s="54">
        <f aca="true" t="shared" si="1" ref="B5:G5">B6+B7</f>
        <v>2300.035</v>
      </c>
      <c r="C5" s="54">
        <f t="shared" si="1"/>
        <v>2674.794</v>
      </c>
      <c r="D5" s="54">
        <f t="shared" si="1"/>
        <v>3603.007</v>
      </c>
      <c r="E5" s="54">
        <f t="shared" si="1"/>
        <v>2669.519</v>
      </c>
      <c r="F5" s="54">
        <f t="shared" si="1"/>
        <v>2669.519</v>
      </c>
      <c r="G5" s="54">
        <f t="shared" si="1"/>
        <v>13916.874</v>
      </c>
    </row>
    <row r="6" spans="1:7" ht="76.5" customHeight="1">
      <c r="A6" s="23" t="s">
        <v>33</v>
      </c>
      <c r="B6" s="55">
        <f>Table1!AD24</f>
        <v>333.885</v>
      </c>
      <c r="C6" s="55">
        <f>Table1!AE24</f>
        <v>463.26699999999994</v>
      </c>
      <c r="D6" s="55">
        <f>Table1!AF24</f>
        <v>614.948</v>
      </c>
      <c r="E6" s="55">
        <f>Table1!AG24</f>
        <v>614.948</v>
      </c>
      <c r="F6" s="55">
        <f>Table1!AH24</f>
        <v>614.948</v>
      </c>
      <c r="G6" s="55">
        <f>Table1!AI24</f>
        <v>2641.996</v>
      </c>
    </row>
    <row r="7" spans="1:7" ht="173.25">
      <c r="A7" s="24" t="s">
        <v>34</v>
      </c>
      <c r="B7" s="55">
        <f>Table1!AD33</f>
        <v>1966.1499999999999</v>
      </c>
      <c r="C7" s="55">
        <f>Table1!AE33</f>
        <v>2211.527</v>
      </c>
      <c r="D7" s="55">
        <f>Table1!AF33</f>
        <v>2988.059</v>
      </c>
      <c r="E7" s="55">
        <f>Table1!AG33</f>
        <v>2054.571</v>
      </c>
      <c r="F7" s="55">
        <f>Table1!AH33</f>
        <v>2054.571</v>
      </c>
      <c r="G7" s="55">
        <f>SUM(B7:F7)</f>
        <v>11274.878</v>
      </c>
    </row>
  </sheetData>
  <sheetProtection/>
  <mergeCells count="3">
    <mergeCell ref="A2:A3"/>
    <mergeCell ref="B2:F2"/>
    <mergeCell ref="G2:G3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User</cp:lastModifiedBy>
  <cp:lastPrinted>2024-01-19T05:44:48Z</cp:lastPrinted>
  <dcterms:created xsi:type="dcterms:W3CDTF">2016-11-10T10:38:11Z</dcterms:created>
  <dcterms:modified xsi:type="dcterms:W3CDTF">2024-04-01T05:19:15Z</dcterms:modified>
  <cp:category/>
  <cp:version/>
  <cp:contentType/>
  <cp:contentStatus/>
</cp:coreProperties>
</file>