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15" activeTab="1"/>
  </bookViews>
  <sheets>
    <sheet name="Приложение 4" sheetId="1" r:id="rId1"/>
    <sheet name="Приложение 3" sheetId="2" r:id="rId2"/>
    <sheet name="Лист1" sheetId="3" r:id="rId3"/>
  </sheets>
  <definedNames>
    <definedName name="_xlnm_Print_Area" localSheetId="0">'Приложение 4'!$A$1:$AD$78</definedName>
    <definedName name="_xlnm_Print_Titles" localSheetId="1">'Приложение 3'!#REF!</definedName>
    <definedName name="_xlnm_Print_Titles" localSheetId="0">'Приложение 4'!$13:$14</definedName>
    <definedName name="Excel_BuiltIn_Print_Titles" localSheetId="1">'Приложение 3'!#REF!</definedName>
    <definedName name="_xlnm.Print_Titles" localSheetId="1">'Приложение 3'!$13:$15</definedName>
    <definedName name="_xlnm.Print_Titles" localSheetId="0">'Приложение 4'!$13:$14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<sst xmlns="http://schemas.openxmlformats.org/spreadsheetml/2006/main" count="318" uniqueCount="183">
  <si>
    <t>Приложение  4</t>
  </si>
  <si>
    <t>к  Порядку  разработки, реализации и оценки эффективности реализации муниципальных программ муниципального образования "Молоковский район"</t>
  </si>
  <si>
    <t>Отчет</t>
  </si>
  <si>
    <r>
      <rPr>
        <b/>
        <sz val="14"/>
        <rFont val="Times New Roman"/>
        <family val="1"/>
      </rPr>
      <t>о реализации муниципальной   программы муниципального образования  "Молоковский район"  "</t>
    </r>
    <r>
      <rPr>
        <sz val="14"/>
        <rFont val="Times New Roman"/>
        <family val="1"/>
      </rPr>
      <t>_______________________________________________________________________"</t>
    </r>
  </si>
  <si>
    <r>
      <rPr>
        <b/>
        <sz val="14"/>
        <rFont val="Times New Roman"/>
        <family val="1"/>
      </rP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</si>
  <si>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за   _____________________________________</t>
  </si>
  <si>
    <t xml:space="preserve">         (указывается отчетный финансовый год) </t>
  </si>
  <si>
    <r>
      <rPr>
        <b/>
        <sz val="14"/>
        <rFont val="Times New Roman"/>
        <family val="1"/>
      </rPr>
      <t>Главный администратор  (администратор)  муниципальной  программы муниципального образования  "Молоковский район"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</si>
  <si>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Принятые обозначения и сокращения:</t>
  </si>
  <si>
    <t>1.Программа - муниципальная программа  муниципального образования "Молоковский район"</t>
  </si>
  <si>
    <t>2. Подпрограмма  - подпрограмма муниципальной  программы  муниципального образования "Молоковский район"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</si>
  <si>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</si>
  <si>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</si>
  <si>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</si>
  <si>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</si>
  <si>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Результаты реализации   программы   в  20__ году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</si>
  <si>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</si>
  <si>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</si>
  <si>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</si>
  <si>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</si>
  <si>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план</t>
  </si>
  <si>
    <t>факт</t>
  </si>
  <si>
    <t>индексы  освоения  бюджетных средств  и достижения  плановых значений показателей</t>
  </si>
  <si>
    <t>причины отклонений от плана</t>
  </si>
  <si>
    <t xml:space="preserve">Программа , всего </t>
  </si>
  <si>
    <t>тыс. рублей</t>
  </si>
  <si>
    <t xml:space="preserve">Программная  часть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</si>
  <si>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</si>
  <si>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r>
      <rPr>
        <sz val="9"/>
        <rFont val="Times New Roman"/>
        <family val="1"/>
      </rP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</si>
  <si>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t>единица  измерения</t>
  </si>
  <si>
    <r>
      <rPr>
        <sz val="9"/>
        <rFont val="Times New Roman"/>
        <family val="1"/>
      </rP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</si>
  <si>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</si>
  <si>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r>
      <rPr>
        <sz val="9"/>
        <rFont val="Times New Roman"/>
        <family val="1"/>
      </rP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</si>
  <si>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rPr>
        <sz val="9"/>
        <rFont val="Times New Roman"/>
        <family val="1"/>
      </rP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</si>
  <si>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</si>
  <si>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sz val="9"/>
        <rFont val="Times New Roman"/>
        <family val="1"/>
      </rP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</si>
  <si>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</si>
  <si>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</si>
  <si>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</si>
  <si>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</si>
  <si>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</si>
  <si>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>единица  измерения.</t>
  </si>
  <si>
    <r>
      <rPr>
        <b/>
        <sz val="9"/>
        <rFont val="Times New Roman"/>
        <family val="1"/>
      </rP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</si>
  <si>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</si>
  <si>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</si>
  <si>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</si>
  <si>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</si>
  <si>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</si>
  <si>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</si>
  <si>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</si>
  <si>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t>(да/нет)</t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</si>
  <si>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</si>
  <si>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</si>
  <si>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</si>
  <si>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</si>
  <si>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sz val="9"/>
        <rFont val="Times New Roman"/>
        <family val="1"/>
      </rP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</si>
  <si>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</si>
  <si>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</si>
  <si>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</si>
  <si>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</si>
  <si>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</si>
  <si>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</si>
  <si>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</si>
  <si>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</si>
  <si>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</si>
  <si>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 </t>
  </si>
  <si>
    <t xml:space="preserve">1. Обеспечение деятельности  главного администратора  программы и  администраторов программы </t>
  </si>
  <si>
    <r>
      <rPr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</si>
  <si>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rPr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</si>
  <si>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rPr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</si>
  <si>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</si>
  <si>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</si>
  <si>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</si>
  <si>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</si>
  <si>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r>
      <rPr>
        <sz val="10"/>
        <rFont val="Times New Roman"/>
        <family val="1"/>
      </rP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</si>
  <si>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</si>
  <si>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</si>
  <si>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</si>
  <si>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(наименование муниципальной  программы)</t>
  </si>
  <si>
    <t>Годы реализации программы</t>
  </si>
  <si>
    <t>Целевое (суммарное) значение показателя</t>
  </si>
  <si>
    <t>2021 год</t>
  </si>
  <si>
    <t>2022 год</t>
  </si>
  <si>
    <t>значение</t>
  </si>
  <si>
    <t>год  достижения</t>
  </si>
  <si>
    <t>Программа, всего</t>
  </si>
  <si>
    <t>%</t>
  </si>
  <si>
    <t>Подпрограмма 1 "Снижение рисков и смягчение последствий чрезвычайных ситуаций природного и техногенного характера на территории Конаковского района Тверской области"</t>
  </si>
  <si>
    <t>Тыс. рублей</t>
  </si>
  <si>
    <t>да-1/нет-0</t>
  </si>
  <si>
    <t>2023 год</t>
  </si>
  <si>
    <t>2024 год</t>
  </si>
  <si>
    <t>2025 год</t>
  </si>
  <si>
    <t>количество заключенных договоров</t>
  </si>
  <si>
    <r>
      <t>Показатель 1</t>
    </r>
    <r>
      <rPr>
        <sz val="11"/>
        <rFont val="Times New Roman"/>
        <family val="1"/>
      </rPr>
      <t xml:space="preserve">  "Уровень обеспечения круглосуточной коммутации серверов между ЕДДС, МВД, ПЧ и службой скорой помощи с целью ускорения связи между указанными службами"</t>
    </r>
  </si>
  <si>
    <t>единиц</t>
  </si>
  <si>
    <t xml:space="preserve"> </t>
  </si>
  <si>
    <t>«Обеспечение правопорядка и  безопасности населения Конаковского района Тверской области» на 2021-2025 годы»</t>
  </si>
  <si>
    <r>
      <t>Показатель 1</t>
    </r>
    <r>
      <rPr>
        <sz val="11"/>
        <rFont val="Times New Roman"/>
        <family val="1"/>
      </rPr>
      <t xml:space="preserve">  "Количество проведенных занятий, тренировок"</t>
    </r>
  </si>
  <si>
    <r>
      <t xml:space="preserve">Показатель 1  </t>
    </r>
    <r>
      <rPr>
        <sz val="11"/>
        <color indexed="8"/>
        <rFont val="Times New Roman"/>
        <family val="1"/>
      </rPr>
      <t xml:space="preserve"> "Уровень проведения необходимых мероприятий по предупреждению и ликвидации чрезвычайных ситуаций  на территории   Конаковского района Тверской области"</t>
    </r>
  </si>
  <si>
    <r>
      <t>Мероприятие 1.002</t>
    </r>
    <r>
      <rPr>
        <sz val="11"/>
        <color indexed="8"/>
        <rFont val="Times New Roman"/>
        <family val="1"/>
      </rPr>
      <t xml:space="preserve"> "Обеспечение содержания функционирования ЕДДС Конаковского района "  </t>
    </r>
  </si>
  <si>
    <t>Тыс. руб.</t>
  </si>
  <si>
    <r>
      <rPr>
        <b/>
        <sz val="11"/>
        <color indexed="8"/>
        <rFont val="Times New Roman"/>
        <family val="1"/>
      </rPr>
      <t>Показатель 1 "</t>
    </r>
    <r>
      <rPr>
        <sz val="11"/>
        <color indexed="8"/>
        <rFont val="Times New Roman"/>
        <family val="1"/>
      </rPr>
      <t xml:space="preserve">Обеспечение непрерывного режима работы ЕДДС Конаковского района" </t>
    </r>
  </si>
  <si>
    <t>Подпрограмма 3 "Обеспечение комплексной безопасности муниципальных образовательных учреждений Конаковского района"</t>
  </si>
  <si>
    <r>
      <t xml:space="preserve">Мероприятие 1.003 </t>
    </r>
    <r>
      <rPr>
        <sz val="11"/>
        <rFont val="Times New Roman"/>
        <family val="1"/>
      </rPr>
      <t>"Модернизация системы видеонаблюдения  в муниципальных образовательных учреждениях"</t>
    </r>
  </si>
  <si>
    <r>
      <t xml:space="preserve">Мероприятие 1.004 </t>
    </r>
    <r>
      <rPr>
        <sz val="11"/>
        <rFont val="Times New Roman"/>
        <family val="1"/>
      </rPr>
      <t>"Модернизация домофонной системы   в муниципальных дошкольных образовательных учреждениях"</t>
    </r>
  </si>
  <si>
    <r>
      <t xml:space="preserve">Мероприятие 1.006 </t>
    </r>
    <r>
      <rPr>
        <sz val="11"/>
        <rFont val="Times New Roman"/>
        <family val="1"/>
      </rPr>
      <t>"Устройство и ремонт ограждений в муниципальных дошкольных образовательных учреждениях"</t>
    </r>
  </si>
  <si>
    <r>
      <t xml:space="preserve">Мероприятие 1.007 </t>
    </r>
    <r>
      <rPr>
        <sz val="11"/>
        <rFont val="Times New Roman"/>
        <family val="1"/>
      </rPr>
      <t>"Устройство и ремонт ограждений в муниципальных  образовательных учреждениях"</t>
    </r>
  </si>
  <si>
    <t xml:space="preserve">к Постановлению Администрации Конаковского района </t>
  </si>
  <si>
    <t xml:space="preserve">Характеристика   муниципальной   программы  </t>
  </si>
  <si>
    <t>Главный администратор  (администратор) муниципальной  программы    - Администрация Конаковского района Тверской области</t>
  </si>
  <si>
    <t xml:space="preserve">1.Программа - муниципальная  программа </t>
  </si>
  <si>
    <t xml:space="preserve">2. Подпрограмма  - подпрограмма муниципальной  программы   </t>
  </si>
  <si>
    <r>
      <t>Показатель 1</t>
    </r>
    <r>
      <rPr>
        <sz val="11"/>
        <color indexed="8"/>
        <rFont val="Times New Roman"/>
        <family val="1"/>
      </rPr>
      <t xml:space="preserve"> "Уровень обеспечения проведения запланированных мероприятий  по профилактике правонарушений  и обеспечению безопасности"</t>
    </r>
  </si>
  <si>
    <r>
      <t xml:space="preserve">Цель программы </t>
    </r>
    <r>
      <rPr>
        <sz val="11"/>
        <rFont val="Times New Roman"/>
        <family val="1"/>
      </rPr>
      <t>"Повышение безопасности жизнедеятельности населения в Конаковском районе Тверской области"</t>
    </r>
  </si>
  <si>
    <r>
      <t xml:space="preserve">Показатель цели программы: </t>
    </r>
    <r>
      <rPr>
        <sz val="11"/>
        <rFont val="Times New Roman"/>
        <family val="1"/>
      </rPr>
      <t>«Уровень выполнения мероприятий, направленных на снижение  индивидуального риска граждан Конаковского района»</t>
    </r>
  </si>
  <si>
    <r>
      <t>Задача 1 Подпрограммы 1</t>
    </r>
    <r>
      <rPr>
        <sz val="11"/>
        <color indexed="8"/>
        <rFont val="Times New Roman"/>
        <family val="1"/>
      </rPr>
      <t xml:space="preserve"> "Обеспечение на территории Конаковского района  Тверской области функционирования системы обеспечения вызова экстренных оперативных служб по единому номеру «112»"</t>
    </r>
  </si>
  <si>
    <r>
      <t xml:space="preserve">Мероприятие 1.001 </t>
    </r>
    <r>
      <rPr>
        <sz val="11"/>
        <color indexed="8"/>
        <rFont val="Times New Roman"/>
        <family val="1"/>
      </rPr>
      <t xml:space="preserve">"Обеспечение содержания системы вызовов экстренных оперативных служб по единому номеру «112»" </t>
    </r>
  </si>
  <si>
    <r>
      <t>Показатель 1</t>
    </r>
    <r>
      <rPr>
        <sz val="11"/>
        <color indexed="8"/>
        <rFont val="Times New Roman"/>
        <family val="1"/>
      </rPr>
      <t xml:space="preserve">  "Обеспечение возможности населения Конаковского района Тверской области осуществлять вызовов экстренных оперативных служб с использованием системы обеспечения вызова экстренных оперативных служб по единому номеру «112»"</t>
    </r>
  </si>
  <si>
    <r>
      <t xml:space="preserve">Административное мероприятие 1.001 </t>
    </r>
    <r>
      <rPr>
        <sz val="11"/>
        <color indexed="8"/>
        <rFont val="Times New Roman"/>
        <family val="1"/>
      </rPr>
      <t>"Проведение занятий, тренировок с диспетчерами системы обеспечения вызова экстренных оперативных служб по единому номеру «112»"</t>
    </r>
  </si>
  <si>
    <r>
      <t>Мероприятие 2.001</t>
    </r>
    <r>
      <rPr>
        <b/>
        <sz val="11"/>
        <rFont val="Times New Roman"/>
        <family val="1"/>
      </rPr>
      <t xml:space="preserve">  "</t>
    </r>
    <r>
      <rPr>
        <sz val="11"/>
        <rFont val="Times New Roman"/>
        <family val="1"/>
      </rPr>
      <t>Создание резерва финансовых ресурсов для предупреждения и ликвидации чрезвычайных ситуаций природного и техногенного характера на территории Конаковского района Тверской области"</t>
    </r>
  </si>
  <si>
    <r>
      <t xml:space="preserve">Показатель 1  </t>
    </r>
    <r>
      <rPr>
        <sz val="11"/>
        <color indexed="8"/>
        <rFont val="Times New Roman"/>
        <family val="1"/>
      </rPr>
      <t xml:space="preserve"> "Уровень обеспечения финансирования проведения  мероприятий по предупреждению и ликвидации чрезвычайных ситуаций  на территории   Конаковского района Тверской области"</t>
    </r>
  </si>
  <si>
    <r>
      <t xml:space="preserve">Административное мероприятие 2.001 </t>
    </r>
    <r>
      <rPr>
        <sz val="11"/>
        <color indexed="8"/>
        <rFont val="Times New Roman"/>
        <family val="1"/>
      </rPr>
      <t>"Подготовка резерва сил и средств (на основе  договоров с предприятиями  и организациями) с целью предупреждения и ликвидации чрезвычайных ситуаций природного и техногенного характера на территории  Конаковского района Тверской области"</t>
    </r>
  </si>
  <si>
    <r>
      <t>Показатель 1</t>
    </r>
    <r>
      <rPr>
        <sz val="11"/>
        <color indexed="8"/>
        <rFont val="Times New Roman"/>
        <family val="1"/>
      </rPr>
      <t xml:space="preserve">  "Заключение договоров с предприятиями и организациями по созданию резерва сил и средств,  с целью предупреждения и ликвидации чрезвычайных ситуаций природного и техногенного характера на территории  Конаковского района Тверской области"</t>
    </r>
  </si>
  <si>
    <r>
      <t>Задача 2 Подпрограммы 1 "</t>
    </r>
    <r>
      <rPr>
        <sz val="11"/>
        <color indexed="8"/>
        <rFont val="Times New Roman"/>
        <family val="1"/>
      </rPr>
      <t>Предупреждение и ликвидация чрезвычайных ситуаций на территории Конаковского района Тверской области"</t>
    </r>
  </si>
  <si>
    <t>человек</t>
  </si>
  <si>
    <r>
      <t xml:space="preserve"> Показатель 1 "</t>
    </r>
    <r>
      <rPr>
        <sz val="11"/>
        <rFont val="Times New Roman"/>
        <family val="1"/>
      </rPr>
      <t>Количество молодых граждан, активно участвующих в мероприятиях, направленных на профилактику асоциальных явлений в молодежной среде"</t>
    </r>
  </si>
  <si>
    <r>
      <t>Задача 1 Подпрограммы 2 "</t>
    </r>
    <r>
      <rPr>
        <sz val="11"/>
        <rFont val="Times New Roman"/>
        <family val="1"/>
      </rPr>
      <t>Развитие деятельности, направленной на профилактику асоциальных явлений в молодежной среде"</t>
    </r>
  </si>
  <si>
    <t>Подпрограмма 2   "Создание   условий, направленных на профилактику асоциальных явлений в молодежной среде"</t>
  </si>
  <si>
    <r>
      <t>Мероприятие 1.001 "</t>
    </r>
    <r>
      <rPr>
        <sz val="11"/>
        <rFont val="Times New Roman"/>
        <family val="1"/>
      </rPr>
      <t>Организация и проведение мероприятий, направленных на профилактику  асоциальных явлений  в молодежной среде"</t>
    </r>
  </si>
  <si>
    <r>
      <t xml:space="preserve">Показатель 1 </t>
    </r>
    <r>
      <rPr>
        <sz val="11"/>
        <rFont val="Times New Roman"/>
        <family val="1"/>
      </rPr>
      <t>"Количество мероприятий"</t>
    </r>
  </si>
  <si>
    <r>
      <t xml:space="preserve">Административное мероприятие 1.001 </t>
    </r>
    <r>
      <rPr>
        <sz val="11"/>
        <rFont val="Times New Roman"/>
        <family val="1"/>
      </rPr>
      <t>"Проведение лекций, тренингов направленных на профилактику асоциальных явлений в молодежной среде"</t>
    </r>
  </si>
  <si>
    <r>
      <t xml:space="preserve">Задача 2 Подпрограммы 2 </t>
    </r>
    <r>
      <rPr>
        <sz val="11"/>
        <rFont val="Times New Roman"/>
        <family val="1"/>
      </rPr>
      <t>"Вовлечение молодежи для участия в мероприятиях по профилактике асоциальных явлений"</t>
    </r>
  </si>
  <si>
    <r>
      <t>Показатель 1</t>
    </r>
    <r>
      <rPr>
        <sz val="11"/>
        <rFont val="Times New Roman"/>
        <family val="1"/>
      </rPr>
      <t xml:space="preserve"> "Количество информационных материалов по профилактике асоциальных явлений в молодежной среде, размещенных в социальных сетях"</t>
    </r>
  </si>
  <si>
    <r>
      <t xml:space="preserve">Административное мероприятие 2.001  </t>
    </r>
    <r>
      <rPr>
        <sz val="11"/>
        <rFont val="Times New Roman"/>
        <family val="1"/>
      </rPr>
      <t>"Информирование населения о проведение мероприятий по профилактике асоциальных явлений в молодежной среде"</t>
    </r>
  </si>
  <si>
    <r>
      <t xml:space="preserve">Показатель 1 </t>
    </r>
    <r>
      <rPr>
        <sz val="11"/>
        <rFont val="Times New Roman"/>
        <family val="1"/>
      </rPr>
      <t>"Количество граждан проинформированных о проведении мероприятий по профилактике асоциальных явлений в молодежной среде"</t>
    </r>
  </si>
  <si>
    <r>
      <t xml:space="preserve">Административное мероприятие 2.002 </t>
    </r>
    <r>
      <rPr>
        <sz val="11"/>
        <rFont val="Times New Roman"/>
        <family val="1"/>
      </rPr>
      <t>"Освещение мероприятий в информационно-телекоммуникационной  сети Интернет"</t>
    </r>
  </si>
  <si>
    <r>
      <t xml:space="preserve">Показатель 1 </t>
    </r>
    <r>
      <rPr>
        <sz val="11"/>
        <rFont val="Times New Roman"/>
        <family val="1"/>
      </rPr>
      <t>"Количество информационных материалов размещенных  в информационно-телекоммуникационной сети Интернет "</t>
    </r>
  </si>
  <si>
    <r>
      <t>Показатель 1 "</t>
    </r>
    <r>
      <rPr>
        <sz val="11"/>
        <rFont val="Times New Roman"/>
        <family val="1"/>
      </rPr>
      <t>Количество муниципальных образовательных учреждений Конаковского района, в которых созданы безопасные условия для пребывания обучающихся"</t>
    </r>
  </si>
  <si>
    <r>
      <t>Мероприятие 1.001</t>
    </r>
    <r>
      <rPr>
        <sz val="11"/>
        <rFont val="Times New Roman"/>
        <family val="1"/>
      </rPr>
      <t xml:space="preserve"> "Приобретение и установка турникетов в муниципальных образовательных учреждениях"</t>
    </r>
  </si>
  <si>
    <r>
      <t>Показатель  1  "</t>
    </r>
    <r>
      <rPr>
        <sz val="11"/>
        <rFont val="Times New Roman"/>
        <family val="1"/>
      </rPr>
      <t>Количество муниципальных образовательных учреждений,  в которых приобретены и установлены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турникеты</t>
    </r>
  </si>
  <si>
    <r>
      <t xml:space="preserve">Мероприятие 1.002 </t>
    </r>
    <r>
      <rPr>
        <sz val="11"/>
        <rFont val="Times New Roman"/>
        <family val="1"/>
      </rPr>
      <t>"Модернизация системы видеонаблюдения в муниципальных дошкольных образовательных учреждениях"</t>
    </r>
  </si>
  <si>
    <r>
      <t xml:space="preserve">Мероприятие 1.005 </t>
    </r>
    <r>
      <rPr>
        <sz val="11"/>
        <rFont val="Times New Roman"/>
        <family val="1"/>
      </rPr>
      <t>"Модернизация домофонной системы в муниципальных образовательных учреждениях"</t>
    </r>
  </si>
  <si>
    <r>
      <t>Показатель  1 "</t>
    </r>
    <r>
      <rPr>
        <sz val="11"/>
        <rFont val="Times New Roman"/>
        <family val="1"/>
      </rPr>
      <t>Доля муниципальных дошкольных образовательных учреждений  Конаковского района Тверской области, в которых проведена модернизация системы видеонаблюдения"</t>
    </r>
  </si>
  <si>
    <r>
      <t>Показатель  1 "</t>
    </r>
    <r>
      <rPr>
        <sz val="11"/>
        <rFont val="Times New Roman"/>
        <family val="1"/>
      </rPr>
      <t>Доля муниципальных образовательных учреждений  Конаковского района Тверской области, в которых проведена модернизация системы видеонаблюдения"</t>
    </r>
  </si>
  <si>
    <r>
      <t>Показатель  1 "</t>
    </r>
    <r>
      <rPr>
        <sz val="11"/>
        <rFont val="Times New Roman"/>
        <family val="1"/>
      </rPr>
      <t>Доля муниципальных дошкольных образовательных учреждений  Конаковского района Тверской области, в которых проведена модернизация домофонной системы"</t>
    </r>
  </si>
  <si>
    <r>
      <t>Показатель  1 "</t>
    </r>
    <r>
      <rPr>
        <sz val="11"/>
        <rFont val="Times New Roman"/>
        <family val="1"/>
      </rPr>
      <t>Доля муниципальных образовательных учреждений  Конаковского района, в которых проведено устройство и ремонт ограждений"</t>
    </r>
  </si>
  <si>
    <r>
      <t>Показатель  1 "</t>
    </r>
    <r>
      <rPr>
        <sz val="11"/>
        <rFont val="Times New Roman"/>
        <family val="1"/>
      </rPr>
      <t>Доля муниципальных дошкольных образовательных учреждений  Конаковского района, в которых проведено устройство и ремонт ограждений"</t>
    </r>
  </si>
  <si>
    <r>
      <t>Показатель  1 "</t>
    </r>
    <r>
      <rPr>
        <sz val="11"/>
        <rFont val="Times New Roman"/>
        <family val="1"/>
      </rPr>
      <t>Доля муниципальных образовательных учреждений  Конаковского района Тверской области, в которых проведена модернизация домофонной системы"</t>
    </r>
  </si>
  <si>
    <r>
      <t>Мероприятие 1.008 "</t>
    </r>
    <r>
      <rPr>
        <sz val="11"/>
        <rFont val="Times New Roman"/>
        <family val="1"/>
      </rPr>
      <t>Проведение мероприятий, направленных на обеспечение пожарной безопасности в муниципальных дошкольных образовательных учреждениях"</t>
    </r>
  </si>
  <si>
    <r>
      <t>Показатель  1 "</t>
    </r>
    <r>
      <rPr>
        <sz val="11"/>
        <rFont val="Times New Roman"/>
        <family val="1"/>
      </rPr>
      <t>Доля проведенных мероприятий, направленных на обеспечение пожарной безопасности в муниципальных  дошкольных образовательных учреждениях"</t>
    </r>
  </si>
  <si>
    <r>
      <t>Мероприятие 1.009 "</t>
    </r>
    <r>
      <rPr>
        <sz val="11"/>
        <rFont val="Times New Roman"/>
        <family val="1"/>
      </rPr>
      <t>Проведение мероприятий, направленных на обеспечение пожарной безопасности в муниципальных  образовательных учреждениях"</t>
    </r>
  </si>
  <si>
    <r>
      <t xml:space="preserve">Показатель  1   </t>
    </r>
    <r>
      <rPr>
        <sz val="11"/>
        <color indexed="8"/>
        <rFont val="Times New Roman"/>
        <family val="1"/>
      </rPr>
      <t>"Уровень обеспечения проведения запланированных мероприятий по профилактике правонарушений, обеспечению правопорядка и безопасности в муниципальных образовательных учреждений  Конаковского района"</t>
    </r>
  </si>
  <si>
    <r>
      <t xml:space="preserve">Мероприятие 1.010 </t>
    </r>
    <r>
      <rPr>
        <sz val="11"/>
        <rFont val="Times New Roman"/>
        <family val="1"/>
      </rPr>
      <t>"Устройство и ремонт ограждений в муниципальных  учреждениях дополнительного образования "</t>
    </r>
  </si>
  <si>
    <r>
      <t>Показатель  1 "</t>
    </r>
    <r>
      <rPr>
        <sz val="11"/>
        <rFont val="Times New Roman"/>
        <family val="1"/>
      </rPr>
      <t>Доля проведенных мероприятий, направленных на обеспечение пожарной безопасности муниципальных  образовательных учреждениях"</t>
    </r>
  </si>
  <si>
    <r>
      <t xml:space="preserve">Мероприятие 1.001 </t>
    </r>
    <r>
      <rPr>
        <sz val="11"/>
        <rFont val="Times New Roman"/>
        <family val="1"/>
      </rPr>
      <t>"Проведение спецпроверки объекта информатизации Администрации Конаковского района Тверской области "</t>
    </r>
  </si>
  <si>
    <r>
      <t xml:space="preserve">Административное мероприятие 1.001 </t>
    </r>
    <r>
      <rPr>
        <sz val="11"/>
        <rFont val="Times New Roman"/>
        <family val="1"/>
      </rPr>
      <t>"Организация деятельности технической комиссии по обеспечению информационной безопасности и режима секретности Администрации Конаковского района Тверской области"</t>
    </r>
  </si>
  <si>
    <r>
      <t xml:space="preserve">Административное мероприятие 2.001  </t>
    </r>
    <r>
      <rPr>
        <sz val="11"/>
        <rFont val="Times New Roman"/>
        <family val="1"/>
      </rPr>
      <t>"Информирование населения о проведение мероприятий по профилактике правонарушений, обеспечению правопорядка и безопасности населения  в Конаковском  районе"</t>
    </r>
  </si>
  <si>
    <r>
      <t>Показатель  1  "</t>
    </r>
    <r>
      <rPr>
        <sz val="11"/>
        <rFont val="Times New Roman"/>
        <family val="1"/>
      </rPr>
      <t>Уровень обеспечения информационной безопасности  Администрации Конаковского района Тверской области "</t>
    </r>
  </si>
  <si>
    <r>
      <t xml:space="preserve">Задача 2 Подпрограммы 4 </t>
    </r>
    <r>
      <rPr>
        <sz val="11"/>
        <rFont val="Times New Roman"/>
        <family val="1"/>
      </rPr>
      <t xml:space="preserve"> "Профилактика правонарушений, обеспечение правопорядка и безопасности населения  в Конаковском  районе"</t>
    </r>
  </si>
  <si>
    <r>
      <t xml:space="preserve">Показатель 1 </t>
    </r>
    <r>
      <rPr>
        <sz val="11"/>
        <rFont val="Times New Roman"/>
        <family val="1"/>
      </rPr>
      <t>"Количество граждан проинформированных о проведении мероприятий  по профилактике правонарушений, обеспечению правопорядка и безопасности населения  в Конаковском  районе"</t>
    </r>
  </si>
  <si>
    <r>
      <t>Задача 1 Подпрограммы 4</t>
    </r>
    <r>
      <rPr>
        <sz val="11"/>
        <rFont val="Times New Roman"/>
        <family val="1"/>
      </rPr>
      <t xml:space="preserve"> "Обеспечение информационной безопасности в Администрации Конаковского района Тверской области"</t>
    </r>
  </si>
  <si>
    <r>
      <t>Показатель 1</t>
    </r>
    <r>
      <rPr>
        <sz val="11"/>
        <rFont val="Times New Roman"/>
        <family val="1"/>
      </rPr>
      <t xml:space="preserve">  "Уровень обеспечения информационной безопасности"</t>
    </r>
  </si>
  <si>
    <r>
      <t xml:space="preserve">Показатель  1   </t>
    </r>
    <r>
      <rPr>
        <sz val="11"/>
        <rFont val="Times New Roman"/>
        <family val="1"/>
      </rPr>
      <t>"Уровень обеспечения проведения запланированных мероприятий по профилактике правонарушений, обеспечению правопорядка и безопасности населения  в Конаковском  районе"</t>
    </r>
  </si>
  <si>
    <r>
      <t>Показатель 1</t>
    </r>
    <r>
      <rPr>
        <sz val="11"/>
        <rFont val="Times New Roman"/>
        <family val="1"/>
      </rPr>
      <t xml:space="preserve"> "Уровень обеспечения проведения запланированных мероприятий  по профилактике правонарушений  и обеспечению безопасности населения  на территории Конаковского района"</t>
    </r>
  </si>
  <si>
    <r>
      <t xml:space="preserve">Административное мероприятие 2.002   </t>
    </r>
    <r>
      <rPr>
        <sz val="11"/>
        <rFont val="Times New Roman"/>
        <family val="1"/>
      </rPr>
      <t>"Проведение мероприятий по профилактике правонарушений  и обеспечению безопасности населения  на территории Конаковского района"</t>
    </r>
  </si>
  <si>
    <r>
      <t>Задача 1 Подпрограммы 3 "</t>
    </r>
    <r>
      <rPr>
        <sz val="11"/>
        <rFont val="Times New Roman"/>
        <family val="1"/>
      </rPr>
      <t>Создание безопасных условий для пребывания обучающихся в муниципальных образовательных учреждениях Конаковского района</t>
    </r>
  </si>
  <si>
    <r>
      <t xml:space="preserve">Задача 2 подпрограммы 3 </t>
    </r>
    <r>
      <rPr>
        <sz val="11"/>
        <rFont val="Times New Roman"/>
        <family val="1"/>
      </rPr>
      <t xml:space="preserve"> "Профилактика правонарушений, обеспечение правопорядка и безопасности обучающихся в муниципальных образовательных учреждениях  Конаковского района"</t>
    </r>
  </si>
  <si>
    <r>
      <t xml:space="preserve">Административное мероприятие 2.002   </t>
    </r>
    <r>
      <rPr>
        <sz val="11"/>
        <rFont val="Times New Roman"/>
        <family val="1"/>
      </rPr>
      <t>"Проведение мероприятий по профилактике правонарушений  и обеспечению безопасности обучающихся в муниципальных образовательных учреждениях  Конаковского района"</t>
    </r>
  </si>
  <si>
    <r>
      <t xml:space="preserve">Административное мероприятие 2.001  </t>
    </r>
    <r>
      <rPr>
        <sz val="11"/>
        <rFont val="Times New Roman"/>
        <family val="1"/>
      </rPr>
      <t>"Информирование обучающихся о проведение мероприятий по профилактике правонарушений, обеспечению правопорядка и безопасности обучающихся в муниципальных образовательных учреждениях  Конаковского района"</t>
    </r>
  </si>
  <si>
    <r>
      <t xml:space="preserve">Показатель 1 </t>
    </r>
    <r>
      <rPr>
        <sz val="11"/>
        <rFont val="Times New Roman"/>
        <family val="1"/>
      </rPr>
      <t xml:space="preserve">"Количество обучающихся проинформированных о проведении мероприятий  по профилактике правонарушений, обеспечению правопорядка и безопасности". </t>
    </r>
  </si>
  <si>
    <r>
      <t>Показатель 1</t>
    </r>
    <r>
      <rPr>
        <sz val="11"/>
        <rFont val="Times New Roman"/>
        <family val="1"/>
      </rPr>
      <t xml:space="preserve"> "Уровень выполнения запланированных мероприятий технической комиссии по обеспечению информационной безопасности и режима секретности в Администрации Конаковского района Тверской области"</t>
    </r>
  </si>
  <si>
    <t>Подпрограмма 4 "Обеспечение правопорядка информационной безопасности, повышение безопасности населения от угроз терроризма и экстремизма в Конаковском муниципальном районе Тверской области"</t>
  </si>
  <si>
    <r>
      <t xml:space="preserve">Мероприятие 1.011 </t>
    </r>
    <r>
      <rPr>
        <sz val="11"/>
        <rFont val="Times New Roman"/>
        <family val="1"/>
      </rPr>
      <t>"Проведение мероприятий, направленных на обеспечение антитеррористической защищенности объектов (территорий) муниципальных дошкольных образовательных учреждений "</t>
    </r>
  </si>
  <si>
    <r>
      <t xml:space="preserve">Мероприятие 1.012 </t>
    </r>
    <r>
      <rPr>
        <sz val="11"/>
        <rFont val="Times New Roman"/>
        <family val="1"/>
      </rPr>
      <t>"Проведение мероприятий, направленных на обеспечение антитеррористической защищенности объектов (территорий) муниципальных образовательных учреждений "</t>
    </r>
  </si>
  <si>
    <r>
      <t xml:space="preserve">Мероприятие 1.013 </t>
    </r>
    <r>
      <rPr>
        <sz val="11"/>
        <rFont val="Times New Roman"/>
        <family val="1"/>
      </rPr>
      <t>"Проведение мероприятий, направленных на обеспечение антитеррористической защищенности объектов (территорий) муниципальных  учреждений дополнительного образования"</t>
    </r>
  </si>
  <si>
    <r>
      <t>Показатель  1 "</t>
    </r>
    <r>
      <rPr>
        <sz val="11"/>
        <rFont val="Times New Roman"/>
        <family val="1"/>
      </rPr>
      <t>Доля муниципальных дошкольных образовательных учреждений  Конаковского района, в которых проведены мероприятия"</t>
    </r>
  </si>
  <si>
    <r>
      <t>Показатель  1 "</t>
    </r>
    <r>
      <rPr>
        <sz val="11"/>
        <rFont val="Times New Roman"/>
        <family val="1"/>
      </rPr>
      <t>Доля муниципальных образовательных учреждений  Конаковского района, в которых проведены мероприятия"</t>
    </r>
  </si>
  <si>
    <r>
      <t>Показатель  1 "</t>
    </r>
    <r>
      <rPr>
        <sz val="11"/>
        <rFont val="Times New Roman"/>
        <family val="1"/>
      </rPr>
      <t>Доля муниципальных  учреждений  дополнительного образования Конаковского района, в которых проведены мероприятия"</t>
    </r>
  </si>
  <si>
    <t>Приложение 6</t>
  </si>
  <si>
    <t>«"Приложение к муниципальной программе 
«Обеспечение правопорядка и  безопасности населения Конаковского района Тверской области» на 2021-2025 годы»</t>
  </si>
  <si>
    <t>2025   »</t>
  </si>
  <si>
    <t>Тверской области № 30  от30.01.2023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</si>
</sst>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0.000;[Red]0.000"/>
    <numFmt numFmtId="167" formatCode="[$-FC19]d\ mmmm\ yyyy\ &quot;г.&quot;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67">
    <font>
      <sz val="11"/>
      <color indexed="8"/>
      <name val="Calibri"/>
      <family val="2"/>
    </font>
    <font>
      <sz val="10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5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4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/>
    </xf>
    <xf numFmtId="0" fontId="11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14" fillId="33" borderId="12" xfId="0" applyFont="1" applyFill="1" applyBorder="1" applyAlignment="1">
      <alignment vertical="top"/>
    </xf>
    <xf numFmtId="0" fontId="14" fillId="33" borderId="0" xfId="0" applyFont="1" applyFill="1" applyBorder="1" applyAlignment="1">
      <alignment vertical="top"/>
    </xf>
    <xf numFmtId="0" fontId="14" fillId="33" borderId="0" xfId="0" applyFont="1" applyFill="1" applyAlignment="1">
      <alignment/>
    </xf>
    <xf numFmtId="0" fontId="9" fillId="33" borderId="0" xfId="0" applyFont="1" applyFill="1" applyBorder="1" applyAlignment="1">
      <alignment horizontal="center" vertical="top" wrapText="1"/>
    </xf>
    <xf numFmtId="0" fontId="9" fillId="33" borderId="0" xfId="0" applyFont="1" applyFill="1" applyAlignment="1">
      <alignment horizontal="center" vertical="top" wrapText="1"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7" fillId="33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 vertical="top" wrapText="1"/>
    </xf>
    <xf numFmtId="0" fontId="26" fillId="0" borderId="15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164" fontId="25" fillId="0" borderId="10" xfId="0" applyNumberFormat="1" applyFont="1" applyFill="1" applyBorder="1" applyAlignment="1">
      <alignment horizontal="center" vertical="center" wrapText="1"/>
    </xf>
    <xf numFmtId="165" fontId="25" fillId="0" borderId="10" xfId="0" applyNumberFormat="1" applyFont="1" applyFill="1" applyBorder="1" applyAlignment="1">
      <alignment horizontal="center" vertical="center" wrapText="1"/>
    </xf>
    <xf numFmtId="165" fontId="25" fillId="0" borderId="11" xfId="0" applyNumberFormat="1" applyFont="1" applyFill="1" applyBorder="1" applyAlignment="1">
      <alignment horizontal="center" vertical="center"/>
    </xf>
    <xf numFmtId="165" fontId="25" fillId="0" borderId="10" xfId="0" applyNumberFormat="1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center" vertical="center"/>
    </xf>
    <xf numFmtId="1" fontId="25" fillId="0" borderId="16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vertical="top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3" fillId="0" borderId="19" xfId="0" applyFont="1" applyFill="1" applyBorder="1" applyAlignment="1">
      <alignment/>
    </xf>
    <xf numFmtId="0" fontId="7" fillId="0" borderId="14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/>
    </xf>
    <xf numFmtId="164" fontId="26" fillId="0" borderId="10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/>
    </xf>
    <xf numFmtId="1" fontId="25" fillId="0" borderId="15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top" wrapText="1"/>
    </xf>
    <xf numFmtId="164" fontId="25" fillId="0" borderId="15" xfId="0" applyNumberFormat="1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 wrapText="1"/>
    </xf>
    <xf numFmtId="1" fontId="25" fillId="0" borderId="21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164" fontId="65" fillId="0" borderId="22" xfId="0" applyNumberFormat="1" applyFont="1" applyFill="1" applyBorder="1" applyAlignment="1">
      <alignment horizontal="center" wrapText="1"/>
    </xf>
    <xf numFmtId="1" fontId="25" fillId="0" borderId="23" xfId="0" applyNumberFormat="1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/>
    </xf>
    <xf numFmtId="164" fontId="66" fillId="0" borderId="22" xfId="0" applyNumberFormat="1" applyFont="1" applyFill="1" applyBorder="1" applyAlignment="1">
      <alignment horizontal="center" wrapText="1"/>
    </xf>
    <xf numFmtId="164" fontId="25" fillId="0" borderId="22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horizontal="center" vertical="center" wrapText="1"/>
    </xf>
    <xf numFmtId="164" fontId="26" fillId="0" borderId="22" xfId="0" applyNumberFormat="1" applyFont="1" applyFill="1" applyBorder="1" applyAlignment="1">
      <alignment horizontal="center" wrapText="1"/>
    </xf>
    <xf numFmtId="165" fontId="3" fillId="0" borderId="1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center"/>
    </xf>
    <xf numFmtId="165" fontId="3" fillId="0" borderId="16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right" vertical="top" wrapText="1"/>
    </xf>
    <xf numFmtId="0" fontId="14" fillId="33" borderId="14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center" vertical="top" wrapText="1"/>
    </xf>
    <xf numFmtId="0" fontId="16" fillId="33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90" zoomScaleNormal="90" zoomScaleSheetLayoutView="100" zoomScalePageLayoutView="0" workbookViewId="0" topLeftCell="T67">
      <selection activeCell="O13" sqref="O13"/>
    </sheetView>
  </sheetViews>
  <sheetFormatPr defaultColWidth="8.710937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1" customWidth="1"/>
    <col min="32" max="59" width="9.140625" style="1" customWidth="1"/>
  </cols>
  <sheetData>
    <row r="1" spans="29:59" ht="18">
      <c r="AC1" s="111" t="s">
        <v>0</v>
      </c>
      <c r="AD1" s="11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</row>
    <row r="2" spans="29:59" ht="162" customHeight="1">
      <c r="AC2" s="112" t="s">
        <v>1</v>
      </c>
      <c r="AD2" s="11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</row>
    <row r="3" spans="1:59" ht="17.25">
      <c r="A3" s="2"/>
      <c r="B3" s="2"/>
      <c r="C3" s="113" t="s">
        <v>2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</row>
    <row r="4" spans="1:59" ht="18">
      <c r="A4" s="2"/>
      <c r="B4" s="2"/>
      <c r="C4" s="113" t="s">
        <v>3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</row>
    <row r="5" spans="1:59" ht="18">
      <c r="A5" s="2"/>
      <c r="B5" s="2"/>
      <c r="C5" s="113" t="s">
        <v>4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</row>
    <row r="6" spans="1:59" ht="18">
      <c r="A6" s="2"/>
      <c r="B6" s="2"/>
      <c r="C6" s="114" t="s">
        <v>5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</row>
    <row r="7" spans="1:59" ht="18">
      <c r="A7" s="2"/>
      <c r="B7" s="2"/>
      <c r="C7" s="115" t="s">
        <v>6</v>
      </c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</row>
    <row r="8" spans="1:59" ht="18">
      <c r="A8" s="2"/>
      <c r="B8" s="2"/>
      <c r="C8" s="113" t="s">
        <v>7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</row>
    <row r="9" spans="1:59" ht="18">
      <c r="A9" s="2"/>
      <c r="B9" s="2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</row>
    <row r="10" spans="1:59" ht="18">
      <c r="A10" s="2"/>
      <c r="B10" s="2"/>
      <c r="C10" s="116" t="s">
        <v>8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</row>
    <row r="11" spans="1:59" s="3" customFormat="1" ht="31.5" customHeight="1">
      <c r="A11" s="2"/>
      <c r="B11" s="2"/>
      <c r="C11" s="117" t="s">
        <v>9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30" ht="16.5" customHeight="1">
      <c r="A12" s="2"/>
      <c r="B12" s="2"/>
      <c r="C12" s="118" t="s">
        <v>10</v>
      </c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</row>
    <row r="13" spans="1:30" ht="29.25" customHeight="1">
      <c r="A13" s="119" t="s">
        <v>11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 t="s">
        <v>12</v>
      </c>
      <c r="P13" s="119"/>
      <c r="Q13" s="119"/>
      <c r="R13" s="119"/>
      <c r="S13" s="119"/>
      <c r="T13" s="119"/>
      <c r="U13" s="119"/>
      <c r="V13" s="119"/>
      <c r="W13" s="119"/>
      <c r="X13" s="119"/>
      <c r="Y13" s="119" t="s">
        <v>13</v>
      </c>
      <c r="Z13" s="119" t="s">
        <v>14</v>
      </c>
      <c r="AA13" s="120" t="s">
        <v>15</v>
      </c>
      <c r="AB13" s="120"/>
      <c r="AC13" s="120"/>
      <c r="AD13" s="120"/>
    </row>
    <row r="14" spans="1:30" ht="15" customHeight="1">
      <c r="A14" s="119" t="s">
        <v>16</v>
      </c>
      <c r="B14" s="119"/>
      <c r="C14" s="119"/>
      <c r="D14" s="119" t="s">
        <v>17</v>
      </c>
      <c r="E14" s="119"/>
      <c r="F14" s="119" t="s">
        <v>18</v>
      </c>
      <c r="G14" s="119"/>
      <c r="H14" s="119" t="s">
        <v>19</v>
      </c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20" t="s">
        <v>20</v>
      </c>
      <c r="AB14" s="120" t="s">
        <v>21</v>
      </c>
      <c r="AC14" s="120" t="s">
        <v>22</v>
      </c>
      <c r="AD14" s="120" t="s">
        <v>23</v>
      </c>
    </row>
    <row r="15" spans="1:30" ht="14.25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20"/>
      <c r="AB15" s="120"/>
      <c r="AC15" s="120"/>
      <c r="AD15" s="120"/>
    </row>
    <row r="16" spans="1:30" ht="14.25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20"/>
      <c r="AB16" s="120"/>
      <c r="AC16" s="120"/>
      <c r="AD16" s="120"/>
    </row>
    <row r="17" spans="1:30" ht="15.75" customHeight="1">
      <c r="A17" s="4">
        <v>1</v>
      </c>
      <c r="B17" s="4">
        <v>2</v>
      </c>
      <c r="C17" s="4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4">
        <v>9</v>
      </c>
      <c r="J17" s="4">
        <v>10</v>
      </c>
      <c r="K17" s="4">
        <v>11</v>
      </c>
      <c r="L17" s="4">
        <v>12</v>
      </c>
      <c r="M17" s="4">
        <v>13</v>
      </c>
      <c r="N17" s="4">
        <v>14</v>
      </c>
      <c r="O17" s="4">
        <f aca="true" t="shared" si="0" ref="O17:AD17">N17+1</f>
        <v>15</v>
      </c>
      <c r="P17" s="4">
        <f t="shared" si="0"/>
        <v>16</v>
      </c>
      <c r="Q17" s="4">
        <f t="shared" si="0"/>
        <v>17</v>
      </c>
      <c r="R17" s="4">
        <f t="shared" si="0"/>
        <v>18</v>
      </c>
      <c r="S17" s="4">
        <f t="shared" si="0"/>
        <v>19</v>
      </c>
      <c r="T17" s="4">
        <f t="shared" si="0"/>
        <v>20</v>
      </c>
      <c r="U17" s="4">
        <f t="shared" si="0"/>
        <v>21</v>
      </c>
      <c r="V17" s="4">
        <f t="shared" si="0"/>
        <v>22</v>
      </c>
      <c r="W17" s="4">
        <f t="shared" si="0"/>
        <v>23</v>
      </c>
      <c r="X17" s="4">
        <f t="shared" si="0"/>
        <v>24</v>
      </c>
      <c r="Y17" s="4">
        <f t="shared" si="0"/>
        <v>25</v>
      </c>
      <c r="Z17" s="4">
        <f t="shared" si="0"/>
        <v>26</v>
      </c>
      <c r="AA17" s="4">
        <f t="shared" si="0"/>
        <v>27</v>
      </c>
      <c r="AB17" s="4">
        <f t="shared" si="0"/>
        <v>28</v>
      </c>
      <c r="AC17" s="4">
        <f t="shared" si="0"/>
        <v>29</v>
      </c>
      <c r="AD17" s="4">
        <f t="shared" si="0"/>
        <v>30</v>
      </c>
    </row>
    <row r="18" spans="1:30" ht="14.25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8" t="s">
        <v>24</v>
      </c>
      <c r="Z18" s="9" t="s">
        <v>25</v>
      </c>
      <c r="AA18" s="10"/>
      <c r="AB18" s="10"/>
      <c r="AC18" s="10"/>
      <c r="AD18" s="10"/>
    </row>
    <row r="19" spans="1:30" ht="14.25">
      <c r="A19" s="6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8" t="s">
        <v>26</v>
      </c>
      <c r="Z19" s="9" t="s">
        <v>25</v>
      </c>
      <c r="AA19" s="10"/>
      <c r="AB19" s="10"/>
      <c r="AC19" s="10"/>
      <c r="AD19" s="10"/>
    </row>
    <row r="20" spans="1:30" ht="14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1" t="s">
        <v>27</v>
      </c>
      <c r="Z20" s="9"/>
      <c r="AA20" s="10"/>
      <c r="AB20" s="10"/>
      <c r="AC20" s="10"/>
      <c r="AD20" s="10"/>
    </row>
    <row r="21" spans="1:30" ht="14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2" t="s">
        <v>28</v>
      </c>
      <c r="Z21" s="9" t="s">
        <v>29</v>
      </c>
      <c r="AA21" s="10"/>
      <c r="AB21" s="10"/>
      <c r="AC21" s="10"/>
      <c r="AD21" s="10"/>
    </row>
    <row r="22" spans="1:30" ht="14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2" t="s">
        <v>30</v>
      </c>
      <c r="Z22" s="9" t="s">
        <v>29</v>
      </c>
      <c r="AA22" s="10"/>
      <c r="AB22" s="10"/>
      <c r="AC22" s="10"/>
      <c r="AD22" s="10"/>
    </row>
    <row r="23" spans="1:30" ht="14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1" t="s">
        <v>31</v>
      </c>
      <c r="Z23" s="9"/>
      <c r="AA23" s="10"/>
      <c r="AB23" s="10"/>
      <c r="AC23" s="10"/>
      <c r="AD23" s="10"/>
    </row>
    <row r="24" spans="1:30" ht="14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2" t="s">
        <v>32</v>
      </c>
      <c r="Z24" s="9" t="s">
        <v>29</v>
      </c>
      <c r="AA24" s="10"/>
      <c r="AB24" s="10"/>
      <c r="AC24" s="10"/>
      <c r="AD24" s="10"/>
    </row>
    <row r="25" spans="1:30" ht="14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2" t="s">
        <v>33</v>
      </c>
      <c r="Z25" s="9" t="s">
        <v>29</v>
      </c>
      <c r="AA25" s="10"/>
      <c r="AB25" s="10"/>
      <c r="AC25" s="10"/>
      <c r="AD25" s="10"/>
    </row>
    <row r="26" spans="1:30" ht="14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1" t="s">
        <v>34</v>
      </c>
      <c r="Z26" s="9" t="s">
        <v>25</v>
      </c>
      <c r="AA26" s="10"/>
      <c r="AB26" s="10"/>
      <c r="AC26" s="10"/>
      <c r="AD26" s="10"/>
    </row>
    <row r="27" spans="1:30" ht="14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2" t="s">
        <v>35</v>
      </c>
      <c r="Z27" s="9" t="s">
        <v>25</v>
      </c>
      <c r="AA27" s="10"/>
      <c r="AB27" s="10"/>
      <c r="AC27" s="10"/>
      <c r="AD27" s="10"/>
    </row>
    <row r="28" spans="1:30" ht="14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1" t="s">
        <v>36</v>
      </c>
      <c r="Z28" s="9" t="s">
        <v>29</v>
      </c>
      <c r="AA28" s="10"/>
      <c r="AB28" s="10"/>
      <c r="AC28" s="10"/>
      <c r="AD28" s="10"/>
    </row>
    <row r="29" spans="1:30" ht="14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1" t="s">
        <v>37</v>
      </c>
      <c r="Z29" s="9" t="s">
        <v>29</v>
      </c>
      <c r="AA29" s="10"/>
      <c r="AB29" s="10"/>
      <c r="AC29" s="10"/>
      <c r="AD29" s="10"/>
    </row>
    <row r="30" spans="1:30" ht="14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1" t="s">
        <v>38</v>
      </c>
      <c r="Z30" s="9" t="s">
        <v>25</v>
      </c>
      <c r="AA30" s="10"/>
      <c r="AB30" s="10"/>
      <c r="AC30" s="10"/>
      <c r="AD30" s="10"/>
    </row>
    <row r="31" spans="1:30" ht="14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1" t="s">
        <v>39</v>
      </c>
      <c r="Z31" s="9" t="s">
        <v>29</v>
      </c>
      <c r="AA31" s="10"/>
      <c r="AB31" s="10"/>
      <c r="AC31" s="10"/>
      <c r="AD31" s="10"/>
    </row>
    <row r="32" spans="1:30" ht="14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1" t="s">
        <v>40</v>
      </c>
      <c r="Z32" s="9" t="s">
        <v>41</v>
      </c>
      <c r="AA32" s="10"/>
      <c r="AB32" s="10"/>
      <c r="AC32" s="10"/>
      <c r="AD32" s="10"/>
    </row>
    <row r="33" spans="1:30" ht="14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1" t="s">
        <v>42</v>
      </c>
      <c r="Z33" s="9" t="s">
        <v>25</v>
      </c>
      <c r="AA33" s="10"/>
      <c r="AB33" s="10"/>
      <c r="AC33" s="10"/>
      <c r="AD33" s="10"/>
    </row>
    <row r="34" spans="1:30" ht="14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1" t="s">
        <v>43</v>
      </c>
      <c r="Z34" s="9" t="s">
        <v>29</v>
      </c>
      <c r="AA34" s="10"/>
      <c r="AB34" s="10"/>
      <c r="AC34" s="10"/>
      <c r="AD34" s="10"/>
    </row>
    <row r="35" spans="1:30" ht="14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1" t="s">
        <v>44</v>
      </c>
      <c r="Z35" s="9" t="s">
        <v>29</v>
      </c>
      <c r="AA35" s="10"/>
      <c r="AB35" s="10"/>
      <c r="AC35" s="10"/>
      <c r="AD35" s="10"/>
    </row>
    <row r="36" spans="1:30" ht="14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1" t="s">
        <v>45</v>
      </c>
      <c r="Z36" s="9" t="s">
        <v>25</v>
      </c>
      <c r="AA36" s="10"/>
      <c r="AB36" s="10"/>
      <c r="AC36" s="10"/>
      <c r="AD36" s="10"/>
    </row>
    <row r="37" spans="1:30" ht="14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1" t="s">
        <v>46</v>
      </c>
      <c r="Z37" s="9" t="s">
        <v>29</v>
      </c>
      <c r="AA37" s="10"/>
      <c r="AB37" s="10"/>
      <c r="AC37" s="10"/>
      <c r="AD37" s="10"/>
    </row>
    <row r="38" spans="1:30" ht="14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1" t="s">
        <v>47</v>
      </c>
      <c r="Z38" s="9" t="s">
        <v>29</v>
      </c>
      <c r="AA38" s="10"/>
      <c r="AB38" s="10"/>
      <c r="AC38" s="10"/>
      <c r="AD38" s="10"/>
    </row>
    <row r="39" spans="1:30" ht="18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1" t="s">
        <v>48</v>
      </c>
      <c r="Z39" s="9" t="s">
        <v>25</v>
      </c>
      <c r="AA39" s="10"/>
      <c r="AB39" s="10"/>
      <c r="AC39" s="10"/>
      <c r="AD39" s="10"/>
    </row>
    <row r="40" spans="1:30" ht="14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1" t="s">
        <v>43</v>
      </c>
      <c r="Z40" s="9" t="s">
        <v>29</v>
      </c>
      <c r="AA40" s="10"/>
      <c r="AB40" s="10"/>
      <c r="AC40" s="10"/>
      <c r="AD40" s="10"/>
    </row>
    <row r="41" spans="1:30" ht="17.2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1" t="s">
        <v>44</v>
      </c>
      <c r="Z41" s="9" t="s">
        <v>41</v>
      </c>
      <c r="AA41" s="10"/>
      <c r="AB41" s="10"/>
      <c r="AC41" s="10"/>
      <c r="AD41" s="10"/>
    </row>
    <row r="42" spans="1:30" ht="24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1" t="s">
        <v>49</v>
      </c>
      <c r="Z42" s="9" t="s">
        <v>50</v>
      </c>
      <c r="AA42" s="10"/>
      <c r="AB42" s="10"/>
      <c r="AC42" s="10"/>
      <c r="AD42" s="10"/>
    </row>
    <row r="43" spans="1:30" ht="14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1" t="s">
        <v>51</v>
      </c>
      <c r="Z43" s="9" t="s">
        <v>29</v>
      </c>
      <c r="AA43" s="10"/>
      <c r="AB43" s="10"/>
      <c r="AC43" s="10"/>
      <c r="AD43" s="10"/>
    </row>
    <row r="44" spans="1:30" ht="19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1" t="s">
        <v>52</v>
      </c>
      <c r="Z44" s="9" t="s">
        <v>25</v>
      </c>
      <c r="AA44" s="10"/>
      <c r="AB44" s="10"/>
      <c r="AC44" s="10"/>
      <c r="AD44" s="10"/>
    </row>
    <row r="45" spans="1:30" ht="14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1" t="s">
        <v>43</v>
      </c>
      <c r="Z45" s="9" t="s">
        <v>29</v>
      </c>
      <c r="AA45" s="10"/>
      <c r="AB45" s="10"/>
      <c r="AC45" s="10"/>
      <c r="AD45" s="10"/>
    </row>
    <row r="46" spans="1:30" ht="18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1" t="s">
        <v>53</v>
      </c>
      <c r="Z46" s="9" t="s">
        <v>29</v>
      </c>
      <c r="AA46" s="10"/>
      <c r="AB46" s="10"/>
      <c r="AC46" s="10"/>
      <c r="AD46" s="10"/>
    </row>
    <row r="47" spans="1:30" ht="14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1" t="s">
        <v>54</v>
      </c>
      <c r="Z47" s="9" t="s">
        <v>25</v>
      </c>
      <c r="AA47" s="10"/>
      <c r="AB47" s="10"/>
      <c r="AC47" s="10"/>
      <c r="AD47" s="10"/>
    </row>
    <row r="48" spans="1:30" ht="14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2" t="s">
        <v>55</v>
      </c>
      <c r="Z48" s="9" t="s">
        <v>25</v>
      </c>
      <c r="AA48" s="10"/>
      <c r="AB48" s="10"/>
      <c r="AC48" s="10"/>
      <c r="AD48" s="10"/>
    </row>
    <row r="49" spans="1:30" ht="14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1" t="s">
        <v>36</v>
      </c>
      <c r="Z49" s="9" t="s">
        <v>29</v>
      </c>
      <c r="AA49" s="10"/>
      <c r="AB49" s="10"/>
      <c r="AC49" s="10"/>
      <c r="AD49" s="10"/>
    </row>
    <row r="50" spans="1:30" ht="16.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1" t="s">
        <v>56</v>
      </c>
      <c r="Z50" s="9" t="s">
        <v>29</v>
      </c>
      <c r="AA50" s="10"/>
      <c r="AB50" s="10"/>
      <c r="AC50" s="10"/>
      <c r="AD50" s="10"/>
    </row>
    <row r="51" spans="1:30" ht="2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1" t="s">
        <v>57</v>
      </c>
      <c r="Z51" s="9" t="s">
        <v>50</v>
      </c>
      <c r="AA51" s="10"/>
      <c r="AB51" s="10"/>
      <c r="AC51" s="10"/>
      <c r="AD51" s="10"/>
    </row>
    <row r="52" spans="1:30" ht="14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1" t="s">
        <v>58</v>
      </c>
      <c r="Z52" s="9" t="s">
        <v>29</v>
      </c>
      <c r="AA52" s="10"/>
      <c r="AB52" s="10"/>
      <c r="AC52" s="10"/>
      <c r="AD52" s="10"/>
    </row>
    <row r="53" spans="1:30" ht="32.2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1" t="s">
        <v>59</v>
      </c>
      <c r="Z53" s="9" t="s">
        <v>50</v>
      </c>
      <c r="AA53" s="10"/>
      <c r="AB53" s="10"/>
      <c r="AC53" s="10"/>
      <c r="AD53" s="10"/>
    </row>
    <row r="54" spans="1:30" ht="14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1" t="s">
        <v>58</v>
      </c>
      <c r="Z54" s="9" t="s">
        <v>29</v>
      </c>
      <c r="AA54" s="10"/>
      <c r="AB54" s="10"/>
      <c r="AC54" s="10"/>
      <c r="AD54" s="10"/>
    </row>
    <row r="55" spans="1:30" ht="14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1" t="s">
        <v>60</v>
      </c>
      <c r="Z55" s="9" t="s">
        <v>25</v>
      </c>
      <c r="AA55" s="10"/>
      <c r="AB55" s="10"/>
      <c r="AC55" s="10"/>
      <c r="AD55" s="10"/>
    </row>
    <row r="56" spans="1:30" ht="14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1" t="s">
        <v>36</v>
      </c>
      <c r="Z56" s="9" t="s">
        <v>29</v>
      </c>
      <c r="AA56" s="10"/>
      <c r="AB56" s="10"/>
      <c r="AC56" s="10"/>
      <c r="AD56" s="10"/>
    </row>
    <row r="57" spans="1:30" ht="14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1" t="s">
        <v>56</v>
      </c>
      <c r="Z57" s="9" t="s">
        <v>29</v>
      </c>
      <c r="AA57" s="10"/>
      <c r="AB57" s="10"/>
      <c r="AC57" s="10"/>
      <c r="AD57" s="10"/>
    </row>
    <row r="58" spans="1:30" ht="2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1" t="s">
        <v>61</v>
      </c>
      <c r="Z58" s="9" t="s">
        <v>50</v>
      </c>
      <c r="AA58" s="10"/>
      <c r="AB58" s="10"/>
      <c r="AC58" s="10"/>
      <c r="AD58" s="10"/>
    </row>
    <row r="59" spans="1:30" ht="14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1" t="s">
        <v>58</v>
      </c>
      <c r="Z59" s="9" t="s">
        <v>29</v>
      </c>
      <c r="AA59" s="10"/>
      <c r="AB59" s="10"/>
      <c r="AC59" s="10"/>
      <c r="AD59" s="10"/>
    </row>
    <row r="60" spans="1:30" ht="2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1" t="s">
        <v>62</v>
      </c>
      <c r="Z60" s="9" t="s">
        <v>50</v>
      </c>
      <c r="AA60" s="10"/>
      <c r="AB60" s="10"/>
      <c r="AC60" s="10"/>
      <c r="AD60" s="10"/>
    </row>
    <row r="61" spans="1:30" ht="14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1" t="s">
        <v>58</v>
      </c>
      <c r="Z61" s="9" t="s">
        <v>41</v>
      </c>
      <c r="AA61" s="10"/>
      <c r="AB61" s="10"/>
      <c r="AC61" s="10"/>
      <c r="AD61" s="10"/>
    </row>
    <row r="62" spans="1:30" ht="14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1" t="s">
        <v>63</v>
      </c>
      <c r="Z62" s="9" t="s">
        <v>25</v>
      </c>
      <c r="AA62" s="10"/>
      <c r="AB62" s="10"/>
      <c r="AC62" s="10"/>
      <c r="AD62" s="10"/>
    </row>
    <row r="63" spans="1:30" ht="14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1" t="s">
        <v>64</v>
      </c>
      <c r="Z63" s="9" t="s">
        <v>29</v>
      </c>
      <c r="AA63" s="10"/>
      <c r="AB63" s="10"/>
      <c r="AC63" s="10"/>
      <c r="AD63" s="10"/>
    </row>
    <row r="64" spans="1:30" ht="14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1" t="s">
        <v>65</v>
      </c>
      <c r="Z64" s="9" t="s">
        <v>25</v>
      </c>
      <c r="AA64" s="10"/>
      <c r="AB64" s="10"/>
      <c r="AC64" s="10"/>
      <c r="AD64" s="10"/>
    </row>
    <row r="65" spans="1:30" ht="22.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1" t="s">
        <v>66</v>
      </c>
      <c r="Z65" s="9" t="s">
        <v>25</v>
      </c>
      <c r="AA65" s="10"/>
      <c r="AB65" s="10"/>
      <c r="AC65" s="10"/>
      <c r="AD65" s="10"/>
    </row>
    <row r="66" spans="1:30" ht="24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2" t="s">
        <v>67</v>
      </c>
      <c r="Z66" s="9" t="s">
        <v>25</v>
      </c>
      <c r="AA66" s="10"/>
      <c r="AB66" s="10"/>
      <c r="AC66" s="10"/>
      <c r="AD66" s="10"/>
    </row>
    <row r="67" spans="1:30" ht="24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2" t="s">
        <v>68</v>
      </c>
      <c r="Z67" s="9" t="s">
        <v>25</v>
      </c>
      <c r="AA67" s="10"/>
      <c r="AB67" s="10"/>
      <c r="AC67" s="10"/>
      <c r="AD67" s="10"/>
    </row>
    <row r="68" spans="1:30" ht="24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2" t="s">
        <v>69</v>
      </c>
      <c r="Z68" s="9" t="s">
        <v>25</v>
      </c>
      <c r="AA68" s="10"/>
      <c r="AB68" s="10"/>
      <c r="AC68" s="10"/>
      <c r="AD68" s="10"/>
    </row>
    <row r="69" spans="31:59" s="13" customFormat="1" ht="12.75"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</row>
    <row r="70" spans="31:59" s="13" customFormat="1" ht="12.75"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</row>
    <row r="71" spans="1:59" ht="14.25">
      <c r="A71" s="13"/>
      <c r="B71" s="13"/>
      <c r="C71" s="13"/>
      <c r="D71" s="13"/>
      <c r="E71" s="13"/>
      <c r="F71" s="13"/>
      <c r="G71" s="13"/>
      <c r="H71" s="13"/>
      <c r="I71" s="13"/>
      <c r="J71" s="121" t="s">
        <v>70</v>
      </c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</row>
    <row r="72" spans="1:59" ht="16.5" customHeight="1">
      <c r="A72" s="13"/>
      <c r="B72" s="13"/>
      <c r="C72" s="13"/>
      <c r="D72" s="13"/>
      <c r="E72" s="13"/>
      <c r="F72" s="13"/>
      <c r="G72" s="13"/>
      <c r="H72" s="13"/>
      <c r="I72" s="13"/>
      <c r="J72" s="122" t="s">
        <v>71</v>
      </c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3"/>
      <c r="AD72" s="123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</row>
    <row r="73" spans="1:59" ht="12.75" customHeight="1">
      <c r="A73" s="13"/>
      <c r="B73" s="13"/>
      <c r="C73" s="13"/>
      <c r="D73" s="13"/>
      <c r="E73" s="13"/>
      <c r="F73" s="13"/>
      <c r="G73" s="13"/>
      <c r="H73" s="13"/>
      <c r="I73" s="13"/>
      <c r="J73" s="122" t="s">
        <v>72</v>
      </c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5"/>
      <c r="AD73" s="16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</row>
    <row r="74" spans="1:59" ht="12.75" customHeight="1">
      <c r="A74" s="13"/>
      <c r="B74" s="13"/>
      <c r="C74" s="13"/>
      <c r="D74" s="13"/>
      <c r="E74" s="13"/>
      <c r="F74" s="13"/>
      <c r="G74" s="13"/>
      <c r="H74" s="13"/>
      <c r="I74" s="13"/>
      <c r="J74" s="122" t="s">
        <v>73</v>
      </c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5"/>
      <c r="AD74" s="16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</row>
    <row r="75" spans="1:59" ht="14.25" customHeight="1">
      <c r="A75" s="13"/>
      <c r="B75" s="13"/>
      <c r="C75" s="13"/>
      <c r="D75" s="13"/>
      <c r="E75" s="13"/>
      <c r="F75" s="13"/>
      <c r="G75" s="13"/>
      <c r="H75" s="13"/>
      <c r="I75" s="13"/>
      <c r="J75" s="122"/>
      <c r="K75" s="122" t="s">
        <v>74</v>
      </c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7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</row>
    <row r="76" spans="1:59" ht="37.5" customHeight="1">
      <c r="A76" s="13"/>
      <c r="B76" s="124" t="s">
        <v>75</v>
      </c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AB76" s="124" t="s">
        <v>76</v>
      </c>
      <c r="AC76" s="124"/>
      <c r="AD76" s="12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</row>
    <row r="77" spans="1:59" ht="37.5" customHeight="1">
      <c r="A77" s="13"/>
      <c r="B77" s="18"/>
      <c r="C77" s="18"/>
      <c r="D77" s="18"/>
      <c r="E77" s="18"/>
      <c r="F77" s="18"/>
      <c r="G77" s="18"/>
      <c r="H77" s="18"/>
      <c r="I77" s="18"/>
      <c r="J77" s="125" t="s">
        <v>77</v>
      </c>
      <c r="K77" s="125"/>
      <c r="L77" s="125"/>
      <c r="M77" s="125"/>
      <c r="N77" s="125"/>
      <c r="O77" s="125"/>
      <c r="P77" s="125"/>
      <c r="Q77" s="125"/>
      <c r="R77" s="18"/>
      <c r="S77" s="18"/>
      <c r="T77" s="18"/>
      <c r="U77" s="18"/>
      <c r="V77" s="18"/>
      <c r="W77" s="18"/>
      <c r="X77" s="18"/>
      <c r="Y77" s="18"/>
      <c r="AB77" s="19"/>
      <c r="AC77" s="19"/>
      <c r="AD77" s="19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</row>
    <row r="78" spans="29:59" s="20" customFormat="1" ht="23.25">
      <c r="AC78" s="21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</row>
    <row r="79" spans="31:59" s="3" customFormat="1" ht="14.25"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31:59" s="3" customFormat="1" ht="14.25"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31:59" s="3" customFormat="1" ht="14.25"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31:59" s="3" customFormat="1" ht="14.25"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31:59" s="3" customFormat="1" ht="14.25"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</sheetData>
  <sheetProtection selectLockedCells="1" selectUnlockedCells="1"/>
  <mergeCells count="35">
    <mergeCell ref="J73:AB73"/>
    <mergeCell ref="J74:AB74"/>
    <mergeCell ref="J75:AB75"/>
    <mergeCell ref="B76:Y76"/>
    <mergeCell ref="AB76:AD76"/>
    <mergeCell ref="J77:Q77"/>
    <mergeCell ref="AA14:AA16"/>
    <mergeCell ref="AB14:AB16"/>
    <mergeCell ref="AC14:AC16"/>
    <mergeCell ref="AD14:AD16"/>
    <mergeCell ref="J71:AD71"/>
    <mergeCell ref="J72:AB72"/>
    <mergeCell ref="AC72:AD72"/>
    <mergeCell ref="C12:AD12"/>
    <mergeCell ref="A13:N13"/>
    <mergeCell ref="O13:X16"/>
    <mergeCell ref="Y13:Y16"/>
    <mergeCell ref="Z13:Z16"/>
    <mergeCell ref="AA13:AD13"/>
    <mergeCell ref="A14:C16"/>
    <mergeCell ref="D14:E16"/>
    <mergeCell ref="F14:G16"/>
    <mergeCell ref="H14:N16"/>
    <mergeCell ref="C7:AD7"/>
    <mergeCell ref="C8:AD8"/>
    <mergeCell ref="C9:AD9"/>
    <mergeCell ref="C10:AD10"/>
    <mergeCell ref="C11:N11"/>
    <mergeCell ref="O11:AD11"/>
    <mergeCell ref="AC1:AD1"/>
    <mergeCell ref="AC2:AD2"/>
    <mergeCell ref="C3:AD3"/>
    <mergeCell ref="C4:AD4"/>
    <mergeCell ref="C5:AD5"/>
    <mergeCell ref="C6:AD6"/>
  </mergeCells>
  <printOptions horizontalCentered="1"/>
  <pageMargins left="0.19652777777777777" right="0.19652777777777777" top="0.19652777777777777" bottom="0.15763888888888888" header="0.5118055555555555" footer="0.5118055555555555"/>
  <pageSetup firstPageNumber="44" useFirstPageNumber="1" fitToHeight="10" fitToWidth="1"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2:BV95"/>
  <sheetViews>
    <sheetView tabSelected="1" zoomScale="75" zoomScaleNormal="75" zoomScaleSheetLayoutView="50" zoomScalePageLayoutView="0" workbookViewId="0" topLeftCell="A1">
      <selection activeCell="C7" sqref="C7:AA7"/>
    </sheetView>
  </sheetViews>
  <sheetFormatPr defaultColWidth="8.7109375" defaultRowHeight="15"/>
  <cols>
    <col min="1" max="1" width="4.7109375" style="23" customWidth="1"/>
    <col min="2" max="2" width="5.140625" style="23" customWidth="1"/>
    <col min="3" max="6" width="4.421875" style="23" customWidth="1"/>
    <col min="7" max="7" width="5.00390625" style="23" customWidth="1"/>
    <col min="8" max="9" width="4.421875" style="23" customWidth="1"/>
    <col min="10" max="10" width="4.140625" style="23" customWidth="1"/>
    <col min="11" max="13" width="4.421875" style="23" customWidth="1"/>
    <col min="14" max="18" width="3.140625" style="23" customWidth="1"/>
    <col min="19" max="19" width="91.421875" style="23" customWidth="1"/>
    <col min="20" max="20" width="12.7109375" style="23" customWidth="1"/>
    <col min="21" max="21" width="13.00390625" style="23" customWidth="1"/>
    <col min="22" max="22" width="9.57421875" style="23" customWidth="1"/>
    <col min="23" max="23" width="9.8515625" style="23" customWidth="1"/>
    <col min="24" max="24" width="9.57421875" style="89" customWidth="1"/>
    <col min="25" max="25" width="10.57421875" style="89" customWidth="1"/>
    <col min="26" max="26" width="12.28125" style="89" customWidth="1"/>
    <col min="27" max="27" width="12.7109375" style="89" customWidth="1"/>
    <col min="28" max="74" width="9.140625" style="23" customWidth="1"/>
    <col min="75" max="16384" width="8.7109375" style="23" customWidth="1"/>
  </cols>
  <sheetData>
    <row r="2" spans="22:27" ht="14.25">
      <c r="V2" s="132" t="s">
        <v>179</v>
      </c>
      <c r="W2" s="132"/>
      <c r="X2" s="132"/>
      <c r="Y2" s="132"/>
      <c r="Z2" s="132"/>
      <c r="AA2" s="132"/>
    </row>
    <row r="3" spans="22:27" ht="14.25">
      <c r="V3" s="132" t="s">
        <v>108</v>
      </c>
      <c r="W3" s="132"/>
      <c r="X3" s="132"/>
      <c r="Y3" s="132"/>
      <c r="Z3" s="132"/>
      <c r="AA3" s="132"/>
    </row>
    <row r="4" spans="1:31" s="55" customFormat="1" ht="20.25" customHeight="1">
      <c r="A4" s="53"/>
      <c r="B4" s="53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32" t="s">
        <v>182</v>
      </c>
      <c r="W4" s="132"/>
      <c r="X4" s="132"/>
      <c r="Y4" s="132"/>
      <c r="Z4" s="132"/>
      <c r="AA4" s="132"/>
      <c r="AB4" s="54"/>
      <c r="AC4" s="54"/>
      <c r="AD4" s="54"/>
      <c r="AE4" s="54"/>
    </row>
    <row r="5" spans="1:31" s="55" customFormat="1" ht="52.5" customHeight="1">
      <c r="A5" s="53"/>
      <c r="B5" s="53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133" t="s">
        <v>180</v>
      </c>
      <c r="W5" s="133"/>
      <c r="X5" s="133"/>
      <c r="Y5" s="133"/>
      <c r="Z5" s="133"/>
      <c r="AA5" s="133"/>
      <c r="AB5" s="54"/>
      <c r="AC5" s="54"/>
      <c r="AD5" s="54"/>
      <c r="AE5" s="54"/>
    </row>
    <row r="6" spans="1:32" ht="17.25">
      <c r="A6" s="56"/>
      <c r="B6" s="56"/>
      <c r="C6" s="135" t="s">
        <v>109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57"/>
      <c r="AC6" s="57"/>
      <c r="AD6" s="57"/>
      <c r="AE6" s="58"/>
      <c r="AF6" s="58"/>
    </row>
    <row r="7" spans="1:32" ht="15">
      <c r="A7" s="25"/>
      <c r="B7" s="25"/>
      <c r="C7" s="136" t="s">
        <v>97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59"/>
      <c r="AC7" s="59"/>
      <c r="AD7" s="59"/>
      <c r="AE7" s="60"/>
      <c r="AF7" s="60"/>
    </row>
    <row r="8" spans="1:32" ht="17.25">
      <c r="A8" s="25"/>
      <c r="B8" s="25"/>
      <c r="C8" s="126" t="s">
        <v>78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57"/>
      <c r="AC8" s="57"/>
      <c r="AD8" s="57"/>
      <c r="AE8" s="60"/>
      <c r="AF8" s="60"/>
    </row>
    <row r="9" spans="1:32" ht="17.25">
      <c r="A9" s="25"/>
      <c r="B9" s="25"/>
      <c r="C9" s="127" t="s">
        <v>110</v>
      </c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57"/>
      <c r="AC9" s="57"/>
      <c r="AD9" s="57"/>
      <c r="AE9" s="60"/>
      <c r="AF9" s="60"/>
    </row>
    <row r="10" spans="1:32" s="65" customFormat="1" ht="17.25">
      <c r="A10" s="25"/>
      <c r="B10" s="25"/>
      <c r="C10" s="25"/>
      <c r="D10" s="25"/>
      <c r="E10" s="25"/>
      <c r="F10" s="25"/>
      <c r="G10" s="25"/>
      <c r="H10" s="25"/>
      <c r="I10" s="61" t="s">
        <v>8</v>
      </c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3"/>
      <c r="Z10" s="64"/>
      <c r="AA10" s="64"/>
      <c r="AB10" s="58"/>
      <c r="AC10" s="58"/>
      <c r="AD10" s="58"/>
      <c r="AE10" s="58"/>
      <c r="AF10" s="58"/>
    </row>
    <row r="11" spans="1:74" ht="15.75" customHeight="1">
      <c r="A11" s="25"/>
      <c r="B11" s="25"/>
      <c r="C11" s="25"/>
      <c r="D11" s="25"/>
      <c r="E11" s="25"/>
      <c r="F11" s="25"/>
      <c r="G11" s="25"/>
      <c r="H11" s="25"/>
      <c r="I11" s="128" t="s">
        <v>111</v>
      </c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66"/>
      <c r="AC11" s="66"/>
      <c r="AD11" s="66"/>
      <c r="AE11" s="66"/>
      <c r="AF11" s="66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</row>
    <row r="12" spans="1:32" ht="15.75" customHeight="1">
      <c r="A12" s="24"/>
      <c r="B12" s="24"/>
      <c r="C12" s="24"/>
      <c r="D12" s="24"/>
      <c r="E12" s="24"/>
      <c r="F12" s="24"/>
      <c r="G12" s="24"/>
      <c r="H12" s="24"/>
      <c r="I12" s="128" t="s">
        <v>112</v>
      </c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66"/>
      <c r="AC12" s="66"/>
      <c r="AD12" s="66"/>
      <c r="AE12" s="66"/>
      <c r="AF12" s="66"/>
    </row>
    <row r="13" spans="1:27" s="71" customFormat="1" ht="15" customHeight="1">
      <c r="A13" s="67"/>
      <c r="B13" s="26"/>
      <c r="C13" s="26"/>
      <c r="D13" s="26"/>
      <c r="E13" s="26"/>
      <c r="F13" s="26"/>
      <c r="G13" s="26"/>
      <c r="H13" s="26"/>
      <c r="I13" s="68"/>
      <c r="J13" s="68"/>
      <c r="K13" s="68"/>
      <c r="L13" s="68"/>
      <c r="M13" s="68"/>
      <c r="N13" s="68"/>
      <c r="O13" s="68"/>
      <c r="P13" s="68"/>
      <c r="Q13" s="68"/>
      <c r="R13" s="69"/>
      <c r="S13" s="134" t="s">
        <v>13</v>
      </c>
      <c r="T13" s="129" t="s">
        <v>14</v>
      </c>
      <c r="U13" s="129" t="s">
        <v>79</v>
      </c>
      <c r="V13" s="129"/>
      <c r="W13" s="129"/>
      <c r="X13" s="129"/>
      <c r="Y13" s="129"/>
      <c r="Z13" s="129" t="s">
        <v>80</v>
      </c>
      <c r="AA13" s="129"/>
    </row>
    <row r="14" spans="1:27" ht="27" customHeight="1">
      <c r="A14" s="72"/>
      <c r="B14" s="27"/>
      <c r="C14" s="27"/>
      <c r="D14" s="27"/>
      <c r="E14" s="27"/>
      <c r="F14" s="27"/>
      <c r="G14" s="27"/>
      <c r="H14" s="27"/>
      <c r="I14" s="73"/>
      <c r="J14" s="73"/>
      <c r="K14" s="73"/>
      <c r="L14" s="73"/>
      <c r="M14" s="73"/>
      <c r="N14" s="73"/>
      <c r="O14" s="73"/>
      <c r="P14" s="73"/>
      <c r="Q14" s="73"/>
      <c r="R14" s="74"/>
      <c r="S14" s="134"/>
      <c r="T14" s="129"/>
      <c r="U14" s="129"/>
      <c r="V14" s="129"/>
      <c r="W14" s="129"/>
      <c r="X14" s="129"/>
      <c r="Y14" s="129"/>
      <c r="Z14" s="129"/>
      <c r="AA14" s="129"/>
    </row>
    <row r="15" spans="1:27" ht="30.75" customHeight="1">
      <c r="A15" s="129" t="s">
        <v>11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34"/>
      <c r="T15" s="129"/>
      <c r="U15" s="70" t="s">
        <v>81</v>
      </c>
      <c r="V15" s="70" t="s">
        <v>82</v>
      </c>
      <c r="W15" s="70" t="s">
        <v>90</v>
      </c>
      <c r="X15" s="70" t="s">
        <v>91</v>
      </c>
      <c r="Y15" s="70" t="s">
        <v>92</v>
      </c>
      <c r="Z15" s="70" t="s">
        <v>83</v>
      </c>
      <c r="AA15" s="70" t="s">
        <v>84</v>
      </c>
    </row>
    <row r="16" spans="1:27" ht="15.75" customHeight="1">
      <c r="A16" s="130" t="s">
        <v>16</v>
      </c>
      <c r="B16" s="130"/>
      <c r="C16" s="130"/>
      <c r="D16" s="130" t="s">
        <v>17</v>
      </c>
      <c r="E16" s="130"/>
      <c r="F16" s="130" t="s">
        <v>18</v>
      </c>
      <c r="G16" s="130"/>
      <c r="H16" s="131" t="s">
        <v>19</v>
      </c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29">
        <v>25</v>
      </c>
      <c r="T16" s="30">
        <v>26</v>
      </c>
      <c r="U16" s="100">
        <v>27</v>
      </c>
      <c r="V16" s="100">
        <v>28</v>
      </c>
      <c r="W16" s="100">
        <v>29</v>
      </c>
      <c r="X16" s="101">
        <v>30</v>
      </c>
      <c r="Y16" s="102">
        <v>31</v>
      </c>
      <c r="Z16" s="101">
        <v>31</v>
      </c>
      <c r="AA16" s="76">
        <v>32</v>
      </c>
    </row>
    <row r="17" spans="1:27" ht="26.25" customHeight="1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28" t="s">
        <v>85</v>
      </c>
      <c r="T17" s="82" t="s">
        <v>25</v>
      </c>
      <c r="U17" s="104">
        <f>U20+U35+U48+U83</f>
        <v>11637.612000000001</v>
      </c>
      <c r="V17" s="104">
        <v>8681.105</v>
      </c>
      <c r="W17" s="104">
        <v>3434.023</v>
      </c>
      <c r="X17" s="104">
        <v>3434.023</v>
      </c>
      <c r="Y17" s="104">
        <v>3434.023</v>
      </c>
      <c r="Z17" s="104">
        <f>Z20+Z35+Z48+Z83</f>
        <v>30620.786000000004</v>
      </c>
      <c r="AA17" s="76">
        <v>2025</v>
      </c>
    </row>
    <row r="18" spans="1:27" ht="33" customHeight="1">
      <c r="A18" s="29">
        <v>1</v>
      </c>
      <c r="B18" s="29">
        <v>2</v>
      </c>
      <c r="C18" s="29">
        <v>3</v>
      </c>
      <c r="D18" s="30">
        <v>4</v>
      </c>
      <c r="E18" s="30">
        <v>5</v>
      </c>
      <c r="F18" s="30">
        <v>6</v>
      </c>
      <c r="G18" s="30">
        <v>7</v>
      </c>
      <c r="H18" s="30">
        <v>8</v>
      </c>
      <c r="I18" s="29">
        <v>9</v>
      </c>
      <c r="J18" s="30">
        <v>10</v>
      </c>
      <c r="K18" s="29">
        <v>11</v>
      </c>
      <c r="L18" s="30">
        <v>12</v>
      </c>
      <c r="M18" s="29">
        <v>13</v>
      </c>
      <c r="N18" s="30">
        <v>14</v>
      </c>
      <c r="O18" s="30">
        <v>15</v>
      </c>
      <c r="P18" s="30">
        <v>16</v>
      </c>
      <c r="Q18" s="30">
        <v>17</v>
      </c>
      <c r="R18" s="30">
        <v>18</v>
      </c>
      <c r="S18" s="28" t="s">
        <v>114</v>
      </c>
      <c r="T18" s="44"/>
      <c r="U18" s="103"/>
      <c r="V18" s="103"/>
      <c r="W18" s="103"/>
      <c r="X18" s="103"/>
      <c r="Y18" s="103"/>
      <c r="Z18" s="103"/>
      <c r="AA18" s="75">
        <v>2025</v>
      </c>
    </row>
    <row r="19" spans="1:27" ht="30" customHeight="1">
      <c r="A19" s="29"/>
      <c r="B19" s="29"/>
      <c r="C19" s="29"/>
      <c r="D19" s="30"/>
      <c r="E19" s="30"/>
      <c r="F19" s="30"/>
      <c r="G19" s="30"/>
      <c r="H19" s="30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8" t="s">
        <v>115</v>
      </c>
      <c r="T19" s="31" t="s">
        <v>86</v>
      </c>
      <c r="U19" s="90">
        <v>100</v>
      </c>
      <c r="V19" s="90">
        <v>100</v>
      </c>
      <c r="W19" s="90">
        <v>100</v>
      </c>
      <c r="X19" s="90">
        <v>100</v>
      </c>
      <c r="Y19" s="90">
        <v>100</v>
      </c>
      <c r="Z19" s="90">
        <v>100</v>
      </c>
      <c r="AA19" s="75">
        <v>2025</v>
      </c>
    </row>
    <row r="20" spans="1:28" s="71" customFormat="1" ht="29.25" customHeight="1">
      <c r="A20" s="32">
        <v>6</v>
      </c>
      <c r="B20" s="32">
        <v>0</v>
      </c>
      <c r="C20" s="32">
        <v>1</v>
      </c>
      <c r="D20" s="33">
        <v>0</v>
      </c>
      <c r="E20" s="33">
        <v>3</v>
      </c>
      <c r="F20" s="33">
        <v>1</v>
      </c>
      <c r="G20" s="33">
        <v>0</v>
      </c>
      <c r="H20" s="32">
        <v>0</v>
      </c>
      <c r="I20" s="32">
        <v>7</v>
      </c>
      <c r="J20" s="32">
        <v>1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/>
      <c r="S20" s="34" t="s">
        <v>87</v>
      </c>
      <c r="T20" s="43" t="s">
        <v>88</v>
      </c>
      <c r="U20" s="94">
        <f>U21+U29</f>
        <v>3485.255</v>
      </c>
      <c r="V20" s="94">
        <v>4825.607</v>
      </c>
      <c r="W20" s="94">
        <f>W21+W29</f>
        <v>3426.9449999999997</v>
      </c>
      <c r="X20" s="94">
        <f>X21+X29</f>
        <v>3426.9449999999997</v>
      </c>
      <c r="Y20" s="94">
        <f>Y21+Y29</f>
        <v>3426.9449999999997</v>
      </c>
      <c r="Z20" s="94">
        <f>SUM(U20:Y20)</f>
        <v>18591.697</v>
      </c>
      <c r="AA20" s="76">
        <v>2025</v>
      </c>
      <c r="AB20" s="24"/>
    </row>
    <row r="21" spans="1:28" ht="41.25">
      <c r="A21" s="32">
        <v>6</v>
      </c>
      <c r="B21" s="32">
        <v>0</v>
      </c>
      <c r="C21" s="32">
        <v>1</v>
      </c>
      <c r="D21" s="33">
        <v>0</v>
      </c>
      <c r="E21" s="33">
        <v>3</v>
      </c>
      <c r="F21" s="33">
        <v>1</v>
      </c>
      <c r="G21" s="33">
        <v>0</v>
      </c>
      <c r="H21" s="32">
        <v>0</v>
      </c>
      <c r="I21" s="32">
        <v>7</v>
      </c>
      <c r="J21" s="32">
        <v>1</v>
      </c>
      <c r="K21" s="32">
        <v>0</v>
      </c>
      <c r="L21" s="32">
        <v>1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S21" s="34" t="s">
        <v>116</v>
      </c>
      <c r="T21" s="43" t="s">
        <v>88</v>
      </c>
      <c r="U21" s="94">
        <f>U23+U27</f>
        <v>3185.255</v>
      </c>
      <c r="V21" s="94">
        <f>V23+V27</f>
        <v>3609.876</v>
      </c>
      <c r="W21" s="94">
        <f>W23+W27</f>
        <v>3126.9449999999997</v>
      </c>
      <c r="X21" s="94">
        <f>X23+X27</f>
        <v>3126.9449999999997</v>
      </c>
      <c r="Y21" s="94">
        <f>Y23+Y27</f>
        <v>3126.9449999999997</v>
      </c>
      <c r="Z21" s="94">
        <f>SUM(U21:Y21)</f>
        <v>16175.966</v>
      </c>
      <c r="AA21" s="76">
        <v>2025</v>
      </c>
      <c r="AB21" s="24"/>
    </row>
    <row r="22" spans="1:28" ht="41.25">
      <c r="A22" s="36"/>
      <c r="B22" s="36"/>
      <c r="C22" s="36"/>
      <c r="D22" s="37"/>
      <c r="E22" s="37"/>
      <c r="F22" s="37"/>
      <c r="G22" s="37"/>
      <c r="H22" s="37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4" t="s">
        <v>118</v>
      </c>
      <c r="T22" s="35" t="s">
        <v>86</v>
      </c>
      <c r="U22" s="95">
        <v>100</v>
      </c>
      <c r="V22" s="95">
        <v>100</v>
      </c>
      <c r="W22" s="95">
        <v>100</v>
      </c>
      <c r="X22" s="95">
        <v>100</v>
      </c>
      <c r="Y22" s="96">
        <v>100</v>
      </c>
      <c r="Z22" s="97">
        <v>100</v>
      </c>
      <c r="AA22" s="75">
        <v>2025</v>
      </c>
      <c r="AB22" s="24"/>
    </row>
    <row r="23" spans="1:28" ht="27">
      <c r="A23" s="32">
        <v>6</v>
      </c>
      <c r="B23" s="32">
        <v>0</v>
      </c>
      <c r="C23" s="32">
        <v>1</v>
      </c>
      <c r="D23" s="33">
        <v>0</v>
      </c>
      <c r="E23" s="33">
        <v>3</v>
      </c>
      <c r="F23" s="33">
        <v>1</v>
      </c>
      <c r="G23" s="33">
        <v>0</v>
      </c>
      <c r="H23" s="32">
        <v>0</v>
      </c>
      <c r="I23" s="32">
        <v>7</v>
      </c>
      <c r="J23" s="32">
        <v>1</v>
      </c>
      <c r="K23" s="32">
        <v>0</v>
      </c>
      <c r="L23" s="32">
        <v>1</v>
      </c>
      <c r="M23" s="32">
        <v>2</v>
      </c>
      <c r="N23" s="32">
        <v>0</v>
      </c>
      <c r="O23" s="32">
        <v>0</v>
      </c>
      <c r="P23" s="32">
        <v>1</v>
      </c>
      <c r="Q23" s="32">
        <v>0</v>
      </c>
      <c r="S23" s="34" t="s">
        <v>117</v>
      </c>
      <c r="T23" s="43" t="s">
        <v>88</v>
      </c>
      <c r="U23" s="98">
        <v>324</v>
      </c>
      <c r="V23" s="98">
        <v>300.132</v>
      </c>
      <c r="W23" s="98">
        <v>323.856</v>
      </c>
      <c r="X23" s="98">
        <v>323.856</v>
      </c>
      <c r="Y23" s="98">
        <v>323.856</v>
      </c>
      <c r="Z23" s="99">
        <f>SUM(U23:Y23)</f>
        <v>1595.7</v>
      </c>
      <c r="AA23" s="76">
        <v>2025</v>
      </c>
      <c r="AB23" s="24"/>
    </row>
    <row r="24" spans="1:28" ht="27">
      <c r="A24" s="36"/>
      <c r="B24" s="36"/>
      <c r="C24" s="36"/>
      <c r="D24" s="37"/>
      <c r="E24" s="37"/>
      <c r="F24" s="37"/>
      <c r="G24" s="37"/>
      <c r="H24" s="37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40" t="s">
        <v>94</v>
      </c>
      <c r="T24" s="35" t="s">
        <v>86</v>
      </c>
      <c r="U24" s="91">
        <v>100</v>
      </c>
      <c r="V24" s="91">
        <v>100</v>
      </c>
      <c r="W24" s="91">
        <v>100</v>
      </c>
      <c r="X24" s="91">
        <v>100</v>
      </c>
      <c r="Y24" s="92">
        <v>100</v>
      </c>
      <c r="Z24" s="93">
        <v>100</v>
      </c>
      <c r="AA24" s="75">
        <v>2025</v>
      </c>
      <c r="AB24" s="24"/>
    </row>
    <row r="25" spans="1:28" ht="33.75" customHeight="1">
      <c r="A25" s="38"/>
      <c r="B25" s="38"/>
      <c r="C25" s="38"/>
      <c r="D25" s="39"/>
      <c r="E25" s="39"/>
      <c r="F25" s="39"/>
      <c r="G25" s="39"/>
      <c r="H25" s="39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4" t="s">
        <v>119</v>
      </c>
      <c r="T25" s="42" t="s">
        <v>89</v>
      </c>
      <c r="U25" s="78">
        <v>1</v>
      </c>
      <c r="V25" s="78">
        <v>1</v>
      </c>
      <c r="W25" s="78">
        <v>1</v>
      </c>
      <c r="X25" s="78">
        <v>1</v>
      </c>
      <c r="Y25" s="78">
        <v>1</v>
      </c>
      <c r="Z25" s="78">
        <v>1</v>
      </c>
      <c r="AA25" s="75">
        <v>2025</v>
      </c>
      <c r="AB25" s="24"/>
    </row>
    <row r="26" spans="1:28" ht="14.25">
      <c r="A26" s="36"/>
      <c r="B26" s="36"/>
      <c r="C26" s="36"/>
      <c r="D26" s="37"/>
      <c r="E26" s="37"/>
      <c r="F26" s="37"/>
      <c r="G26" s="37"/>
      <c r="H26" s="37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40" t="s">
        <v>98</v>
      </c>
      <c r="T26" s="44" t="s">
        <v>95</v>
      </c>
      <c r="U26" s="52">
        <v>4</v>
      </c>
      <c r="V26" s="52">
        <v>4</v>
      </c>
      <c r="W26" s="52">
        <v>4</v>
      </c>
      <c r="X26" s="52">
        <v>4</v>
      </c>
      <c r="Y26" s="52">
        <v>4</v>
      </c>
      <c r="Z26" s="80">
        <v>20</v>
      </c>
      <c r="AA26" s="75">
        <v>2025</v>
      </c>
      <c r="AB26" s="24"/>
    </row>
    <row r="27" spans="1:28" ht="21" customHeight="1">
      <c r="A27" s="32">
        <v>6</v>
      </c>
      <c r="B27" s="32">
        <v>0</v>
      </c>
      <c r="C27" s="32">
        <v>1</v>
      </c>
      <c r="D27" s="33">
        <v>0</v>
      </c>
      <c r="E27" s="33">
        <v>3</v>
      </c>
      <c r="F27" s="33">
        <v>1</v>
      </c>
      <c r="G27" s="33">
        <v>0</v>
      </c>
      <c r="H27" s="32">
        <v>0</v>
      </c>
      <c r="I27" s="32">
        <v>7</v>
      </c>
      <c r="J27" s="32">
        <v>1</v>
      </c>
      <c r="K27" s="32">
        <v>0</v>
      </c>
      <c r="L27" s="32">
        <v>1</v>
      </c>
      <c r="M27" s="32">
        <v>2</v>
      </c>
      <c r="N27" s="32">
        <v>0</v>
      </c>
      <c r="O27" s="32">
        <v>0</v>
      </c>
      <c r="P27" s="32">
        <v>2</v>
      </c>
      <c r="Q27" s="32">
        <v>0</v>
      </c>
      <c r="R27" s="32"/>
      <c r="S27" s="34" t="s">
        <v>100</v>
      </c>
      <c r="T27" s="35" t="s">
        <v>101</v>
      </c>
      <c r="U27" s="46">
        <v>2861.255</v>
      </c>
      <c r="V27" s="46">
        <v>3309.744</v>
      </c>
      <c r="W27" s="46">
        <v>2803.089</v>
      </c>
      <c r="X27" s="46">
        <v>2803.089</v>
      </c>
      <c r="Y27" s="46">
        <v>2803.089</v>
      </c>
      <c r="Z27" s="46">
        <f>SUM(U27:Y27)</f>
        <v>14580.266</v>
      </c>
      <c r="AA27" s="75">
        <v>2025</v>
      </c>
      <c r="AB27" s="24"/>
    </row>
    <row r="28" spans="1:28" ht="18.75" customHeight="1">
      <c r="A28" s="38"/>
      <c r="B28" s="38"/>
      <c r="C28" s="38"/>
      <c r="D28" s="39"/>
      <c r="E28" s="39"/>
      <c r="F28" s="39"/>
      <c r="G28" s="39"/>
      <c r="H28" s="39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4" t="s">
        <v>102</v>
      </c>
      <c r="T28" s="35" t="s">
        <v>86</v>
      </c>
      <c r="U28" s="47">
        <v>100</v>
      </c>
      <c r="V28" s="47">
        <v>100</v>
      </c>
      <c r="W28" s="47">
        <v>100</v>
      </c>
      <c r="X28" s="47">
        <v>100</v>
      </c>
      <c r="Y28" s="48">
        <v>100</v>
      </c>
      <c r="Z28" s="49">
        <v>100</v>
      </c>
      <c r="AA28" s="75">
        <v>2025</v>
      </c>
      <c r="AB28" s="24"/>
    </row>
    <row r="29" spans="1:28" ht="27">
      <c r="A29" s="32">
        <v>6</v>
      </c>
      <c r="B29" s="32">
        <v>0</v>
      </c>
      <c r="C29" s="32">
        <v>1</v>
      </c>
      <c r="D29" s="33">
        <v>0</v>
      </c>
      <c r="E29" s="33">
        <v>3</v>
      </c>
      <c r="F29" s="33">
        <v>1</v>
      </c>
      <c r="G29" s="33">
        <v>0</v>
      </c>
      <c r="H29" s="32">
        <v>0</v>
      </c>
      <c r="I29" s="32">
        <v>7</v>
      </c>
      <c r="J29" s="32">
        <v>1</v>
      </c>
      <c r="K29" s="32">
        <v>0</v>
      </c>
      <c r="L29" s="32">
        <v>2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/>
      <c r="S29" s="34" t="s">
        <v>124</v>
      </c>
      <c r="T29" s="35" t="s">
        <v>88</v>
      </c>
      <c r="U29" s="81">
        <v>300</v>
      </c>
      <c r="V29" s="81">
        <v>1215.731</v>
      </c>
      <c r="W29" s="81">
        <f>W31</f>
        <v>300</v>
      </c>
      <c r="X29" s="81">
        <f>X31</f>
        <v>300</v>
      </c>
      <c r="Y29" s="81">
        <f>Y31</f>
        <v>300</v>
      </c>
      <c r="Z29" s="81">
        <f>SUM(U29:Y29)</f>
        <v>2415.7309999999998</v>
      </c>
      <c r="AA29" s="75">
        <v>2025</v>
      </c>
      <c r="AB29" s="24"/>
    </row>
    <row r="30" spans="1:28" ht="32.25" customHeight="1">
      <c r="A30" s="38"/>
      <c r="B30" s="38"/>
      <c r="C30" s="38"/>
      <c r="D30" s="39"/>
      <c r="E30" s="39"/>
      <c r="F30" s="39"/>
      <c r="G30" s="39"/>
      <c r="H30" s="39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4" t="s">
        <v>99</v>
      </c>
      <c r="T30" s="35" t="s">
        <v>86</v>
      </c>
      <c r="U30" s="52">
        <v>100</v>
      </c>
      <c r="V30" s="52">
        <v>100</v>
      </c>
      <c r="W30" s="52">
        <v>100</v>
      </c>
      <c r="X30" s="52">
        <v>100</v>
      </c>
      <c r="Y30" s="52">
        <v>100</v>
      </c>
      <c r="Z30" s="80">
        <v>100</v>
      </c>
      <c r="AA30" s="75">
        <v>2025</v>
      </c>
      <c r="AB30" s="24"/>
    </row>
    <row r="31" spans="1:28" ht="48" customHeight="1">
      <c r="A31" s="32">
        <v>6</v>
      </c>
      <c r="B31" s="32">
        <v>0</v>
      </c>
      <c r="C31" s="32">
        <v>1</v>
      </c>
      <c r="D31" s="33">
        <v>0</v>
      </c>
      <c r="E31" s="33">
        <v>3</v>
      </c>
      <c r="F31" s="33">
        <v>1</v>
      </c>
      <c r="G31" s="33">
        <v>0</v>
      </c>
      <c r="H31" s="32">
        <v>0</v>
      </c>
      <c r="I31" s="32">
        <v>7</v>
      </c>
      <c r="J31" s="32">
        <v>1</v>
      </c>
      <c r="K31" s="32">
        <v>0</v>
      </c>
      <c r="L31" s="32">
        <v>2</v>
      </c>
      <c r="M31" s="32">
        <v>2</v>
      </c>
      <c r="N31" s="32">
        <v>0</v>
      </c>
      <c r="O31" s="32">
        <v>0</v>
      </c>
      <c r="P31" s="32">
        <v>1</v>
      </c>
      <c r="Q31" s="32">
        <v>0</v>
      </c>
      <c r="R31" s="32"/>
      <c r="S31" s="34" t="s">
        <v>120</v>
      </c>
      <c r="T31" s="82" t="s">
        <v>25</v>
      </c>
      <c r="U31" s="50">
        <v>300</v>
      </c>
      <c r="V31" s="50">
        <v>1215.731</v>
      </c>
      <c r="W31" s="50">
        <v>300</v>
      </c>
      <c r="X31" s="50">
        <v>300</v>
      </c>
      <c r="Y31" s="50">
        <v>300</v>
      </c>
      <c r="Z31" s="50">
        <f>SUM(U31:Y31)</f>
        <v>2415.7309999999998</v>
      </c>
      <c r="AA31" s="75">
        <v>2025</v>
      </c>
      <c r="AB31" s="24"/>
    </row>
    <row r="32" spans="1:28" ht="47.25" customHeight="1">
      <c r="A32" s="38"/>
      <c r="B32" s="38"/>
      <c r="C32" s="38"/>
      <c r="D32" s="39"/>
      <c r="E32" s="39"/>
      <c r="F32" s="39"/>
      <c r="G32" s="39"/>
      <c r="H32" s="39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4" t="s">
        <v>121</v>
      </c>
      <c r="T32" s="35" t="s">
        <v>86</v>
      </c>
      <c r="U32" s="52">
        <v>100</v>
      </c>
      <c r="V32" s="52">
        <v>100</v>
      </c>
      <c r="W32" s="52">
        <v>100</v>
      </c>
      <c r="X32" s="52">
        <v>100</v>
      </c>
      <c r="Y32" s="52">
        <v>100</v>
      </c>
      <c r="Z32" s="80">
        <v>100</v>
      </c>
      <c r="AA32" s="75">
        <v>2025</v>
      </c>
      <c r="AB32" s="24"/>
    </row>
    <row r="33" spans="1:28" ht="45.75" customHeight="1">
      <c r="A33" s="38"/>
      <c r="B33" s="38"/>
      <c r="C33" s="38"/>
      <c r="D33" s="39"/>
      <c r="E33" s="39"/>
      <c r="F33" s="39"/>
      <c r="G33" s="39"/>
      <c r="H33" s="39"/>
      <c r="I33" s="38"/>
      <c r="J33" s="38"/>
      <c r="K33" s="38"/>
      <c r="L33" s="38"/>
      <c r="M33" s="38"/>
      <c r="N33" s="38"/>
      <c r="O33" s="83"/>
      <c r="P33" s="83"/>
      <c r="Q33" s="83"/>
      <c r="R33" s="83"/>
      <c r="S33" s="41" t="s">
        <v>122</v>
      </c>
      <c r="T33" s="42" t="s">
        <v>89</v>
      </c>
      <c r="U33" s="78">
        <v>1</v>
      </c>
      <c r="V33" s="78">
        <v>1</v>
      </c>
      <c r="W33" s="78">
        <v>1</v>
      </c>
      <c r="X33" s="78">
        <v>1</v>
      </c>
      <c r="Y33" s="78">
        <v>1</v>
      </c>
      <c r="Z33" s="78">
        <v>1</v>
      </c>
      <c r="AA33" s="75">
        <v>2025</v>
      </c>
      <c r="AB33" s="24"/>
    </row>
    <row r="34" spans="1:28" ht="49.5" customHeight="1">
      <c r="A34" s="38"/>
      <c r="B34" s="38"/>
      <c r="C34" s="38"/>
      <c r="D34" s="39"/>
      <c r="E34" s="39"/>
      <c r="F34" s="39"/>
      <c r="G34" s="39"/>
      <c r="H34" s="39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4" t="s">
        <v>123</v>
      </c>
      <c r="T34" s="42" t="s">
        <v>93</v>
      </c>
      <c r="U34" s="52">
        <v>4</v>
      </c>
      <c r="V34" s="52">
        <v>4</v>
      </c>
      <c r="W34" s="52">
        <v>4</v>
      </c>
      <c r="X34" s="84">
        <v>4</v>
      </c>
      <c r="Y34" s="84">
        <v>4</v>
      </c>
      <c r="Z34" s="79">
        <v>4</v>
      </c>
      <c r="AA34" s="75">
        <v>2025</v>
      </c>
      <c r="AB34" s="24"/>
    </row>
    <row r="35" spans="1:27" ht="27">
      <c r="A35" s="32">
        <v>6</v>
      </c>
      <c r="B35" s="32">
        <v>0</v>
      </c>
      <c r="C35" s="32">
        <v>1</v>
      </c>
      <c r="D35" s="33">
        <v>0</v>
      </c>
      <c r="E35" s="33">
        <v>3</v>
      </c>
      <c r="F35" s="33">
        <v>1</v>
      </c>
      <c r="G35" s="33">
        <v>0</v>
      </c>
      <c r="H35" s="32">
        <v>0</v>
      </c>
      <c r="I35" s="32">
        <v>7</v>
      </c>
      <c r="J35" s="32">
        <v>2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/>
      <c r="S35" s="40" t="s">
        <v>128</v>
      </c>
      <c r="T35" s="42" t="s">
        <v>25</v>
      </c>
      <c r="U35" s="85">
        <f aca="true" t="shared" si="0" ref="U35:Z35">U36+U42</f>
        <v>0</v>
      </c>
      <c r="V35" s="85">
        <f t="shared" si="0"/>
        <v>7.078</v>
      </c>
      <c r="W35" s="85">
        <f t="shared" si="0"/>
        <v>7.078</v>
      </c>
      <c r="X35" s="85">
        <f t="shared" si="0"/>
        <v>7.078</v>
      </c>
      <c r="Y35" s="85">
        <f t="shared" si="0"/>
        <v>7.078</v>
      </c>
      <c r="Z35" s="85">
        <f t="shared" si="0"/>
        <v>28.312</v>
      </c>
      <c r="AA35" s="75">
        <v>2025</v>
      </c>
    </row>
    <row r="36" spans="1:27" ht="30.75" customHeight="1">
      <c r="A36" s="32">
        <v>6</v>
      </c>
      <c r="B36" s="32">
        <v>0</v>
      </c>
      <c r="C36" s="32">
        <v>1</v>
      </c>
      <c r="D36" s="33">
        <v>0</v>
      </c>
      <c r="E36" s="33">
        <v>3</v>
      </c>
      <c r="F36" s="33">
        <v>1</v>
      </c>
      <c r="G36" s="33">
        <v>0</v>
      </c>
      <c r="H36" s="32">
        <v>0</v>
      </c>
      <c r="I36" s="32">
        <v>7</v>
      </c>
      <c r="J36" s="32">
        <v>2</v>
      </c>
      <c r="K36" s="32">
        <v>0</v>
      </c>
      <c r="L36" s="32">
        <v>1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/>
      <c r="S36" s="40" t="s">
        <v>127</v>
      </c>
      <c r="T36" s="42" t="s">
        <v>25</v>
      </c>
      <c r="U36" s="85">
        <f aca="true" t="shared" si="1" ref="U36:Z36">U38</f>
        <v>0</v>
      </c>
      <c r="V36" s="85">
        <f t="shared" si="1"/>
        <v>7.078</v>
      </c>
      <c r="W36" s="85">
        <f t="shared" si="1"/>
        <v>7.078</v>
      </c>
      <c r="X36" s="85">
        <f t="shared" si="1"/>
        <v>7.078</v>
      </c>
      <c r="Y36" s="85">
        <f t="shared" si="1"/>
        <v>7.078</v>
      </c>
      <c r="Z36" s="85">
        <f t="shared" si="1"/>
        <v>28.312</v>
      </c>
      <c r="AA36" s="75">
        <v>2025</v>
      </c>
    </row>
    <row r="37" spans="1:27" ht="30.75" customHeight="1">
      <c r="A37" s="38"/>
      <c r="B37" s="38"/>
      <c r="C37" s="38"/>
      <c r="D37" s="39"/>
      <c r="E37" s="39"/>
      <c r="F37" s="39"/>
      <c r="G37" s="39"/>
      <c r="H37" s="39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40" t="s">
        <v>126</v>
      </c>
      <c r="T37" s="42" t="s">
        <v>125</v>
      </c>
      <c r="U37" s="78">
        <v>500</v>
      </c>
      <c r="V37" s="78">
        <v>500</v>
      </c>
      <c r="W37" s="78">
        <v>500</v>
      </c>
      <c r="X37" s="78">
        <v>500</v>
      </c>
      <c r="Y37" s="78">
        <v>500</v>
      </c>
      <c r="Z37" s="78">
        <f>SUM(U37:Y37)</f>
        <v>2500</v>
      </c>
      <c r="AA37" s="75">
        <v>2025</v>
      </c>
    </row>
    <row r="38" spans="1:27" ht="32.25" customHeight="1">
      <c r="A38" s="32">
        <v>6</v>
      </c>
      <c r="B38" s="32">
        <v>0</v>
      </c>
      <c r="C38" s="32">
        <v>1</v>
      </c>
      <c r="D38" s="33">
        <v>0</v>
      </c>
      <c r="E38" s="33">
        <v>3</v>
      </c>
      <c r="F38" s="33">
        <v>1</v>
      </c>
      <c r="G38" s="33">
        <v>0</v>
      </c>
      <c r="H38" s="32">
        <v>0</v>
      </c>
      <c r="I38" s="32">
        <v>7</v>
      </c>
      <c r="J38" s="32">
        <v>2</v>
      </c>
      <c r="K38" s="32">
        <v>0</v>
      </c>
      <c r="L38" s="32">
        <v>1</v>
      </c>
      <c r="M38" s="32">
        <v>2</v>
      </c>
      <c r="N38" s="32">
        <v>0</v>
      </c>
      <c r="O38" s="32">
        <v>0</v>
      </c>
      <c r="P38" s="32">
        <v>1</v>
      </c>
      <c r="Q38" s="32">
        <v>0</v>
      </c>
      <c r="R38" s="32"/>
      <c r="S38" s="40" t="s">
        <v>129</v>
      </c>
      <c r="T38" s="42" t="s">
        <v>25</v>
      </c>
      <c r="U38" s="77">
        <v>0</v>
      </c>
      <c r="V38" s="77">
        <v>7.078</v>
      </c>
      <c r="W38" s="77">
        <v>7.078</v>
      </c>
      <c r="X38" s="77">
        <v>7.078</v>
      </c>
      <c r="Y38" s="77">
        <v>7.078</v>
      </c>
      <c r="Z38" s="77">
        <f>SUM(U38:Y38)</f>
        <v>28.312</v>
      </c>
      <c r="AA38" s="75">
        <v>2025</v>
      </c>
    </row>
    <row r="39" spans="1:27" ht="15" customHeight="1">
      <c r="A39" s="38" t="s">
        <v>96</v>
      </c>
      <c r="B39" s="38"/>
      <c r="C39" s="38"/>
      <c r="D39" s="39"/>
      <c r="E39" s="39"/>
      <c r="F39" s="39"/>
      <c r="G39" s="39"/>
      <c r="H39" s="39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40" t="s">
        <v>130</v>
      </c>
      <c r="T39" s="42" t="s">
        <v>95</v>
      </c>
      <c r="U39" s="78">
        <v>0</v>
      </c>
      <c r="V39" s="78">
        <v>3</v>
      </c>
      <c r="W39" s="78">
        <v>3</v>
      </c>
      <c r="X39" s="78">
        <v>3</v>
      </c>
      <c r="Y39" s="78">
        <v>3</v>
      </c>
      <c r="Z39" s="78">
        <f>SUM(U39:Y39)</f>
        <v>12</v>
      </c>
      <c r="AA39" s="75">
        <v>2025</v>
      </c>
    </row>
    <row r="40" spans="1:27" ht="31.5" customHeight="1">
      <c r="A40" s="38"/>
      <c r="B40" s="38"/>
      <c r="C40" s="38"/>
      <c r="D40" s="39"/>
      <c r="E40" s="39"/>
      <c r="F40" s="39"/>
      <c r="G40" s="39"/>
      <c r="H40" s="39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40" t="s">
        <v>131</v>
      </c>
      <c r="T40" s="42" t="s">
        <v>89</v>
      </c>
      <c r="U40" s="78">
        <v>1</v>
      </c>
      <c r="V40" s="78">
        <v>1</v>
      </c>
      <c r="W40" s="78">
        <v>1</v>
      </c>
      <c r="X40" s="78">
        <v>1</v>
      </c>
      <c r="Y40" s="78">
        <v>1</v>
      </c>
      <c r="Z40" s="78">
        <v>1</v>
      </c>
      <c r="AA40" s="75">
        <v>2025</v>
      </c>
    </row>
    <row r="41" spans="1:27" ht="15.75" customHeight="1">
      <c r="A41" s="38"/>
      <c r="B41" s="38"/>
      <c r="C41" s="38"/>
      <c r="D41" s="39"/>
      <c r="E41" s="39"/>
      <c r="F41" s="39"/>
      <c r="G41" s="39"/>
      <c r="H41" s="39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40" t="s">
        <v>130</v>
      </c>
      <c r="T41" s="42" t="s">
        <v>95</v>
      </c>
      <c r="U41" s="78">
        <v>5</v>
      </c>
      <c r="V41" s="78">
        <v>5</v>
      </c>
      <c r="W41" s="78">
        <v>5</v>
      </c>
      <c r="X41" s="78">
        <v>5</v>
      </c>
      <c r="Y41" s="78">
        <v>5</v>
      </c>
      <c r="Z41" s="78">
        <v>25</v>
      </c>
      <c r="AA41" s="75">
        <v>2025</v>
      </c>
    </row>
    <row r="42" spans="1:27" ht="31.5" customHeight="1">
      <c r="A42" s="38"/>
      <c r="B42" s="38"/>
      <c r="C42" s="38"/>
      <c r="D42" s="39"/>
      <c r="E42" s="39"/>
      <c r="F42" s="39"/>
      <c r="G42" s="39"/>
      <c r="H42" s="39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40" t="s">
        <v>132</v>
      </c>
      <c r="T42" s="42" t="s">
        <v>25</v>
      </c>
      <c r="U42" s="85">
        <v>0</v>
      </c>
      <c r="V42" s="85">
        <v>0</v>
      </c>
      <c r="W42" s="85">
        <v>0</v>
      </c>
      <c r="X42" s="85">
        <v>0</v>
      </c>
      <c r="Y42" s="85">
        <v>0</v>
      </c>
      <c r="Z42" s="85">
        <v>0</v>
      </c>
      <c r="AA42" s="75">
        <v>2025</v>
      </c>
    </row>
    <row r="43" spans="1:27" ht="33.75" customHeight="1">
      <c r="A43" s="38"/>
      <c r="B43" s="38"/>
      <c r="C43" s="38"/>
      <c r="D43" s="39"/>
      <c r="E43" s="39"/>
      <c r="F43" s="39"/>
      <c r="G43" s="39"/>
      <c r="H43" s="39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40" t="s">
        <v>133</v>
      </c>
      <c r="T43" s="42" t="s">
        <v>95</v>
      </c>
      <c r="U43" s="78">
        <v>5</v>
      </c>
      <c r="V43" s="78">
        <v>5</v>
      </c>
      <c r="W43" s="78">
        <v>5</v>
      </c>
      <c r="X43" s="78">
        <v>5</v>
      </c>
      <c r="Y43" s="78">
        <v>5</v>
      </c>
      <c r="Z43" s="78">
        <v>25</v>
      </c>
      <c r="AA43" s="75">
        <v>2025</v>
      </c>
    </row>
    <row r="44" spans="1:27" ht="31.5" customHeight="1">
      <c r="A44" s="38"/>
      <c r="B44" s="38"/>
      <c r="C44" s="38"/>
      <c r="D44" s="39"/>
      <c r="E44" s="39"/>
      <c r="F44" s="39"/>
      <c r="G44" s="39"/>
      <c r="H44" s="39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40" t="s">
        <v>134</v>
      </c>
      <c r="T44" s="42" t="s">
        <v>89</v>
      </c>
      <c r="U44" s="78">
        <v>1</v>
      </c>
      <c r="V44" s="78">
        <v>1</v>
      </c>
      <c r="W44" s="78">
        <v>1</v>
      </c>
      <c r="X44" s="78">
        <v>1</v>
      </c>
      <c r="Y44" s="78">
        <v>1</v>
      </c>
      <c r="Z44" s="78">
        <v>1</v>
      </c>
      <c r="AA44" s="75">
        <v>2025</v>
      </c>
    </row>
    <row r="45" spans="1:27" ht="31.5" customHeight="1">
      <c r="A45" s="38"/>
      <c r="B45" s="38"/>
      <c r="C45" s="38"/>
      <c r="D45" s="39"/>
      <c r="E45" s="39"/>
      <c r="F45" s="39"/>
      <c r="G45" s="39"/>
      <c r="H45" s="39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40" t="s">
        <v>135</v>
      </c>
      <c r="T45" s="42" t="s">
        <v>125</v>
      </c>
      <c r="U45" s="78">
        <v>1000</v>
      </c>
      <c r="V45" s="78">
        <v>1000</v>
      </c>
      <c r="W45" s="78">
        <v>1000</v>
      </c>
      <c r="X45" s="78">
        <v>1000</v>
      </c>
      <c r="Y45" s="78">
        <v>1000</v>
      </c>
      <c r="Z45" s="78">
        <v>5000</v>
      </c>
      <c r="AA45" s="75">
        <v>2025</v>
      </c>
    </row>
    <row r="46" spans="1:27" ht="31.5" customHeight="1">
      <c r="A46" s="38"/>
      <c r="B46" s="38"/>
      <c r="C46" s="38"/>
      <c r="D46" s="39"/>
      <c r="E46" s="39"/>
      <c r="F46" s="39"/>
      <c r="G46" s="39"/>
      <c r="H46" s="39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40" t="s">
        <v>136</v>
      </c>
      <c r="T46" s="42" t="s">
        <v>89</v>
      </c>
      <c r="U46" s="78">
        <v>1</v>
      </c>
      <c r="V46" s="78">
        <v>1</v>
      </c>
      <c r="W46" s="78">
        <v>1</v>
      </c>
      <c r="X46" s="78">
        <v>1</v>
      </c>
      <c r="Y46" s="78">
        <v>1</v>
      </c>
      <c r="Z46" s="78">
        <v>1</v>
      </c>
      <c r="AA46" s="75">
        <v>2025</v>
      </c>
    </row>
    <row r="47" spans="1:27" ht="31.5" customHeight="1">
      <c r="A47" s="38"/>
      <c r="B47" s="38"/>
      <c r="C47" s="38"/>
      <c r="D47" s="39"/>
      <c r="E47" s="39"/>
      <c r="F47" s="39"/>
      <c r="G47" s="39"/>
      <c r="H47" s="39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40" t="s">
        <v>137</v>
      </c>
      <c r="T47" s="44" t="s">
        <v>95</v>
      </c>
      <c r="U47" s="52">
        <v>5</v>
      </c>
      <c r="V47" s="52">
        <v>5</v>
      </c>
      <c r="W47" s="52">
        <v>5</v>
      </c>
      <c r="X47" s="52">
        <v>5</v>
      </c>
      <c r="Y47" s="52">
        <v>5</v>
      </c>
      <c r="Z47" s="80">
        <v>25</v>
      </c>
      <c r="AA47" s="75">
        <v>2025</v>
      </c>
    </row>
    <row r="48" spans="1:27" ht="34.5" customHeight="1">
      <c r="A48" s="32">
        <v>6</v>
      </c>
      <c r="B48" s="32">
        <v>7</v>
      </c>
      <c r="C48" s="32">
        <v>5</v>
      </c>
      <c r="D48" s="33">
        <v>0</v>
      </c>
      <c r="E48" s="33">
        <v>7</v>
      </c>
      <c r="F48" s="33">
        <v>0</v>
      </c>
      <c r="G48" s="33">
        <v>2</v>
      </c>
      <c r="H48" s="32">
        <v>0</v>
      </c>
      <c r="I48" s="32">
        <v>7</v>
      </c>
      <c r="J48" s="32">
        <v>3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/>
      <c r="S48" s="40" t="s">
        <v>103</v>
      </c>
      <c r="T48" s="44" t="s">
        <v>25</v>
      </c>
      <c r="U48" s="85">
        <f>U49+U77</f>
        <v>8095.107000000001</v>
      </c>
      <c r="V48" s="85">
        <v>3848.42</v>
      </c>
      <c r="W48" s="85">
        <f>W49+W77</f>
        <v>0</v>
      </c>
      <c r="X48" s="85">
        <f>X49+X77</f>
        <v>0</v>
      </c>
      <c r="Y48" s="85">
        <f>Y49+Y77</f>
        <v>0</v>
      </c>
      <c r="Z48" s="85">
        <f>Z49+Z77</f>
        <v>11943.527000000002</v>
      </c>
      <c r="AA48" s="75">
        <v>2025</v>
      </c>
    </row>
    <row r="49" spans="1:27" ht="34.5" customHeight="1">
      <c r="A49" s="32">
        <v>6</v>
      </c>
      <c r="B49" s="32">
        <v>7</v>
      </c>
      <c r="C49" s="32">
        <v>5</v>
      </c>
      <c r="D49" s="33">
        <v>0</v>
      </c>
      <c r="E49" s="33">
        <v>7</v>
      </c>
      <c r="F49" s="33">
        <v>0</v>
      </c>
      <c r="G49" s="33">
        <v>2</v>
      </c>
      <c r="H49" s="32">
        <v>0</v>
      </c>
      <c r="I49" s="32">
        <v>7</v>
      </c>
      <c r="J49" s="32">
        <v>3</v>
      </c>
      <c r="K49" s="32">
        <v>0</v>
      </c>
      <c r="L49" s="32">
        <v>1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8"/>
      <c r="S49" s="40" t="s">
        <v>166</v>
      </c>
      <c r="T49" s="44" t="s">
        <v>25</v>
      </c>
      <c r="U49" s="85">
        <f>U51+U53+U55+U57+U59+U61+U63+U65+U67+U69</f>
        <v>8095.107000000001</v>
      </c>
      <c r="V49" s="85">
        <v>3848.42</v>
      </c>
      <c r="W49" s="85">
        <f>W51+W53+W55+W57+W59+W61+W63+W65+W67</f>
        <v>0</v>
      </c>
      <c r="X49" s="85">
        <f>X51+X53+X55+X57+X59+X61+X63+X65+X67</f>
        <v>0</v>
      </c>
      <c r="Y49" s="85">
        <f>Y51+Y53+Y55+Y57+Y59+Y61+Y63+Y65+Y67</f>
        <v>0</v>
      </c>
      <c r="Z49" s="85">
        <f>SUM(U49:Y49)</f>
        <v>11943.527000000002</v>
      </c>
      <c r="AA49" s="75">
        <v>2025</v>
      </c>
    </row>
    <row r="50" spans="1:27" ht="32.25" customHeight="1">
      <c r="A50" s="38"/>
      <c r="B50" s="38"/>
      <c r="C50" s="38"/>
      <c r="D50" s="39"/>
      <c r="E50" s="39"/>
      <c r="F50" s="39"/>
      <c r="G50" s="39"/>
      <c r="H50" s="39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40" t="s">
        <v>138</v>
      </c>
      <c r="T50" s="44" t="s">
        <v>95</v>
      </c>
      <c r="U50" s="78">
        <v>31</v>
      </c>
      <c r="V50" s="78">
        <v>31</v>
      </c>
      <c r="W50" s="78">
        <v>0</v>
      </c>
      <c r="X50" s="78">
        <v>0</v>
      </c>
      <c r="Y50" s="78">
        <v>0</v>
      </c>
      <c r="Z50" s="78">
        <v>31</v>
      </c>
      <c r="AA50" s="75">
        <v>2025</v>
      </c>
    </row>
    <row r="51" spans="1:27" ht="30.75" customHeight="1">
      <c r="A51" s="32">
        <v>6</v>
      </c>
      <c r="B51" s="32">
        <v>7</v>
      </c>
      <c r="C51" s="32">
        <v>5</v>
      </c>
      <c r="D51" s="33">
        <v>0</v>
      </c>
      <c r="E51" s="33">
        <v>7</v>
      </c>
      <c r="F51" s="33">
        <v>0</v>
      </c>
      <c r="G51" s="33">
        <v>2</v>
      </c>
      <c r="H51" s="32">
        <v>0</v>
      </c>
      <c r="I51" s="32">
        <v>7</v>
      </c>
      <c r="J51" s="32">
        <v>3</v>
      </c>
      <c r="K51" s="32">
        <v>0</v>
      </c>
      <c r="L51" s="32">
        <v>1</v>
      </c>
      <c r="M51" s="32">
        <v>2</v>
      </c>
      <c r="N51" s="32">
        <v>0</v>
      </c>
      <c r="O51" s="32">
        <v>0</v>
      </c>
      <c r="P51" s="32">
        <v>1</v>
      </c>
      <c r="Q51" s="32">
        <v>0</v>
      </c>
      <c r="R51" s="38"/>
      <c r="S51" s="40" t="s">
        <v>139</v>
      </c>
      <c r="T51" s="86" t="s">
        <v>25</v>
      </c>
      <c r="U51" s="46">
        <v>441.897</v>
      </c>
      <c r="V51" s="46">
        <v>0</v>
      </c>
      <c r="W51" s="46">
        <v>0</v>
      </c>
      <c r="X51" s="46">
        <v>0</v>
      </c>
      <c r="Y51" s="46">
        <v>0</v>
      </c>
      <c r="Z51" s="46">
        <f>U51</f>
        <v>441.897</v>
      </c>
      <c r="AA51" s="75">
        <v>2025</v>
      </c>
    </row>
    <row r="52" spans="1:27" ht="34.5" customHeight="1">
      <c r="A52" s="38"/>
      <c r="B52" s="38"/>
      <c r="C52" s="38"/>
      <c r="D52" s="39"/>
      <c r="E52" s="39"/>
      <c r="F52" s="39"/>
      <c r="G52" s="39"/>
      <c r="H52" s="39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40" t="s">
        <v>140</v>
      </c>
      <c r="T52" s="44" t="s">
        <v>95</v>
      </c>
      <c r="U52" s="78">
        <v>31</v>
      </c>
      <c r="V52" s="78">
        <v>0</v>
      </c>
      <c r="W52" s="78">
        <v>0</v>
      </c>
      <c r="X52" s="78">
        <v>0</v>
      </c>
      <c r="Y52" s="78">
        <v>0</v>
      </c>
      <c r="Z52" s="52">
        <f>U52</f>
        <v>31</v>
      </c>
      <c r="AA52" s="75">
        <v>2025</v>
      </c>
    </row>
    <row r="53" spans="1:27" ht="30" customHeight="1">
      <c r="A53" s="32">
        <v>6</v>
      </c>
      <c r="B53" s="32">
        <v>7</v>
      </c>
      <c r="C53" s="32">
        <v>5</v>
      </c>
      <c r="D53" s="33">
        <v>0</v>
      </c>
      <c r="E53" s="33">
        <v>7</v>
      </c>
      <c r="F53" s="33">
        <v>0</v>
      </c>
      <c r="G53" s="33">
        <v>1</v>
      </c>
      <c r="H53" s="32">
        <v>0</v>
      </c>
      <c r="I53" s="32">
        <v>7</v>
      </c>
      <c r="J53" s="32">
        <v>3</v>
      </c>
      <c r="K53" s="32">
        <v>0</v>
      </c>
      <c r="L53" s="32">
        <v>1</v>
      </c>
      <c r="M53" s="32">
        <v>2</v>
      </c>
      <c r="N53" s="32">
        <v>0</v>
      </c>
      <c r="O53" s="32">
        <v>0</v>
      </c>
      <c r="P53" s="32">
        <v>2</v>
      </c>
      <c r="Q53" s="32">
        <v>0</v>
      </c>
      <c r="R53" s="38"/>
      <c r="S53" s="40" t="s">
        <v>141</v>
      </c>
      <c r="T53" s="86" t="s">
        <v>25</v>
      </c>
      <c r="U53" s="46">
        <v>503.22</v>
      </c>
      <c r="V53" s="46">
        <v>0</v>
      </c>
      <c r="W53" s="46">
        <v>0</v>
      </c>
      <c r="X53" s="87">
        <v>0</v>
      </c>
      <c r="Y53" s="87">
        <v>0</v>
      </c>
      <c r="Z53" s="46">
        <f>U53</f>
        <v>503.22</v>
      </c>
      <c r="AA53" s="75">
        <v>2025</v>
      </c>
    </row>
    <row r="54" spans="1:27" ht="35.25" customHeight="1">
      <c r="A54" s="38"/>
      <c r="B54" s="38"/>
      <c r="C54" s="38"/>
      <c r="D54" s="39"/>
      <c r="E54" s="39"/>
      <c r="F54" s="39"/>
      <c r="G54" s="39"/>
      <c r="H54" s="39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40" t="s">
        <v>143</v>
      </c>
      <c r="T54" s="43" t="s">
        <v>86</v>
      </c>
      <c r="U54" s="52">
        <v>100</v>
      </c>
      <c r="V54" s="52">
        <v>0</v>
      </c>
      <c r="W54" s="52">
        <v>0</v>
      </c>
      <c r="X54" s="52">
        <v>0</v>
      </c>
      <c r="Y54" s="52">
        <v>0</v>
      </c>
      <c r="Z54" s="52">
        <f>U54</f>
        <v>100</v>
      </c>
      <c r="AA54" s="75">
        <v>2025</v>
      </c>
    </row>
    <row r="55" spans="1:27" ht="32.25" customHeight="1">
      <c r="A55" s="32">
        <v>6</v>
      </c>
      <c r="B55" s="32">
        <v>7</v>
      </c>
      <c r="C55" s="32">
        <v>5</v>
      </c>
      <c r="D55" s="33">
        <v>0</v>
      </c>
      <c r="E55" s="33">
        <v>7</v>
      </c>
      <c r="F55" s="33">
        <v>0</v>
      </c>
      <c r="G55" s="33">
        <v>2</v>
      </c>
      <c r="H55" s="32">
        <v>0</v>
      </c>
      <c r="I55" s="32">
        <v>7</v>
      </c>
      <c r="J55" s="32">
        <v>3</v>
      </c>
      <c r="K55" s="32">
        <v>0</v>
      </c>
      <c r="L55" s="32">
        <v>1</v>
      </c>
      <c r="M55" s="32">
        <v>2</v>
      </c>
      <c r="N55" s="32">
        <v>0</v>
      </c>
      <c r="O55" s="32">
        <v>0</v>
      </c>
      <c r="P55" s="32">
        <v>3</v>
      </c>
      <c r="Q55" s="32">
        <v>0</v>
      </c>
      <c r="R55" s="38"/>
      <c r="S55" s="40" t="s">
        <v>104</v>
      </c>
      <c r="T55" s="86" t="s">
        <v>25</v>
      </c>
      <c r="U55" s="46">
        <v>869.022</v>
      </c>
      <c r="V55" s="46">
        <v>341.634</v>
      </c>
      <c r="W55" s="46">
        <v>0</v>
      </c>
      <c r="X55" s="87">
        <v>0</v>
      </c>
      <c r="Y55" s="87">
        <v>0</v>
      </c>
      <c r="Z55" s="46">
        <f>SUM(U55:Y55)</f>
        <v>1210.656</v>
      </c>
      <c r="AA55" s="75">
        <v>2025</v>
      </c>
    </row>
    <row r="56" spans="1:27" ht="32.25" customHeight="1">
      <c r="A56" s="38"/>
      <c r="B56" s="38"/>
      <c r="C56" s="38"/>
      <c r="D56" s="39"/>
      <c r="E56" s="39"/>
      <c r="F56" s="39"/>
      <c r="G56" s="39"/>
      <c r="H56" s="39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40" t="s">
        <v>144</v>
      </c>
      <c r="T56" s="43" t="s">
        <v>86</v>
      </c>
      <c r="U56" s="52">
        <v>100</v>
      </c>
      <c r="V56" s="52">
        <v>100</v>
      </c>
      <c r="W56" s="52">
        <v>0</v>
      </c>
      <c r="X56" s="52">
        <v>0</v>
      </c>
      <c r="Y56" s="52">
        <v>0</v>
      </c>
      <c r="Z56" s="52">
        <f>U56</f>
        <v>100</v>
      </c>
      <c r="AA56" s="75">
        <v>2025</v>
      </c>
    </row>
    <row r="57" spans="1:27" ht="32.25" customHeight="1">
      <c r="A57" s="32">
        <v>6</v>
      </c>
      <c r="B57" s="32">
        <v>7</v>
      </c>
      <c r="C57" s="32">
        <v>5</v>
      </c>
      <c r="D57" s="33">
        <v>0</v>
      </c>
      <c r="E57" s="33">
        <v>7</v>
      </c>
      <c r="F57" s="33">
        <v>0</v>
      </c>
      <c r="G57" s="33">
        <v>1</v>
      </c>
      <c r="H57" s="32">
        <v>0</v>
      </c>
      <c r="I57" s="32">
        <v>7</v>
      </c>
      <c r="J57" s="32">
        <v>3</v>
      </c>
      <c r="K57" s="32">
        <v>0</v>
      </c>
      <c r="L57" s="32">
        <v>1</v>
      </c>
      <c r="M57" s="32">
        <v>2</v>
      </c>
      <c r="N57" s="32">
        <v>0</v>
      </c>
      <c r="O57" s="32">
        <v>0</v>
      </c>
      <c r="P57" s="32">
        <v>4</v>
      </c>
      <c r="Q57" s="32">
        <v>0</v>
      </c>
      <c r="R57" s="38"/>
      <c r="S57" s="40" t="s">
        <v>105</v>
      </c>
      <c r="T57" s="86" t="s">
        <v>25</v>
      </c>
      <c r="U57" s="46">
        <v>453.16</v>
      </c>
      <c r="V57" s="46">
        <v>0</v>
      </c>
      <c r="W57" s="46">
        <v>0</v>
      </c>
      <c r="X57" s="87">
        <v>0</v>
      </c>
      <c r="Y57" s="87">
        <v>0</v>
      </c>
      <c r="Z57" s="46">
        <f>SUM(U57:Y57)</f>
        <v>453.16</v>
      </c>
      <c r="AA57" s="75">
        <v>2025</v>
      </c>
    </row>
    <row r="58" spans="1:27" ht="32.25" customHeight="1">
      <c r="A58" s="38"/>
      <c r="B58" s="38"/>
      <c r="C58" s="38"/>
      <c r="D58" s="39"/>
      <c r="E58" s="39"/>
      <c r="F58" s="39"/>
      <c r="G58" s="39"/>
      <c r="H58" s="39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40" t="s">
        <v>145</v>
      </c>
      <c r="T58" s="43" t="s">
        <v>86</v>
      </c>
      <c r="U58" s="52">
        <v>100</v>
      </c>
      <c r="V58" s="52">
        <v>0</v>
      </c>
      <c r="W58" s="52">
        <v>0</v>
      </c>
      <c r="X58" s="52">
        <v>0</v>
      </c>
      <c r="Y58" s="52">
        <v>0</v>
      </c>
      <c r="Z58" s="52">
        <f>U58</f>
        <v>100</v>
      </c>
      <c r="AA58" s="75">
        <v>2025</v>
      </c>
    </row>
    <row r="59" spans="1:27" ht="32.25" customHeight="1">
      <c r="A59" s="32">
        <v>6</v>
      </c>
      <c r="B59" s="32">
        <v>7</v>
      </c>
      <c r="C59" s="32">
        <v>5</v>
      </c>
      <c r="D59" s="33">
        <v>0</v>
      </c>
      <c r="E59" s="33">
        <v>7</v>
      </c>
      <c r="F59" s="33">
        <v>0</v>
      </c>
      <c r="G59" s="33">
        <v>2</v>
      </c>
      <c r="H59" s="32">
        <v>0</v>
      </c>
      <c r="I59" s="32">
        <v>7</v>
      </c>
      <c r="J59" s="32">
        <v>3</v>
      </c>
      <c r="K59" s="32">
        <v>0</v>
      </c>
      <c r="L59" s="32">
        <v>1</v>
      </c>
      <c r="M59" s="32">
        <v>2</v>
      </c>
      <c r="N59" s="32">
        <v>0</v>
      </c>
      <c r="O59" s="32">
        <v>0</v>
      </c>
      <c r="P59" s="32">
        <v>5</v>
      </c>
      <c r="Q59" s="32">
        <v>0</v>
      </c>
      <c r="R59" s="38"/>
      <c r="S59" s="40" t="s">
        <v>142</v>
      </c>
      <c r="T59" s="86" t="s">
        <v>25</v>
      </c>
      <c r="U59" s="46">
        <v>58.464</v>
      </c>
      <c r="V59" s="46">
        <v>0</v>
      </c>
      <c r="W59" s="46">
        <v>0</v>
      </c>
      <c r="X59" s="87">
        <v>0</v>
      </c>
      <c r="Y59" s="87">
        <v>0</v>
      </c>
      <c r="Z59" s="46">
        <f>SUM(U59:Y59)</f>
        <v>58.464</v>
      </c>
      <c r="AA59" s="75">
        <v>2025</v>
      </c>
    </row>
    <row r="60" spans="1:27" ht="32.25" customHeight="1">
      <c r="A60" s="38"/>
      <c r="B60" s="38"/>
      <c r="C60" s="38"/>
      <c r="D60" s="39"/>
      <c r="E60" s="39"/>
      <c r="F60" s="39"/>
      <c r="G60" s="39"/>
      <c r="H60" s="39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40" t="s">
        <v>148</v>
      </c>
      <c r="T60" s="43" t="s">
        <v>86</v>
      </c>
      <c r="U60" s="52">
        <v>100</v>
      </c>
      <c r="V60" s="52">
        <v>100</v>
      </c>
      <c r="W60" s="52">
        <v>0</v>
      </c>
      <c r="X60" s="52">
        <v>0</v>
      </c>
      <c r="Y60" s="52">
        <v>0</v>
      </c>
      <c r="Z60" s="52">
        <f>U60</f>
        <v>100</v>
      </c>
      <c r="AA60" s="75">
        <v>2025</v>
      </c>
    </row>
    <row r="61" spans="1:27" ht="31.5" customHeight="1">
      <c r="A61" s="32">
        <v>6</v>
      </c>
      <c r="B61" s="32">
        <v>7</v>
      </c>
      <c r="C61" s="32">
        <v>5</v>
      </c>
      <c r="D61" s="33">
        <v>0</v>
      </c>
      <c r="E61" s="33">
        <v>7</v>
      </c>
      <c r="F61" s="33">
        <v>0</v>
      </c>
      <c r="G61" s="33">
        <v>1</v>
      </c>
      <c r="H61" s="32">
        <v>0</v>
      </c>
      <c r="I61" s="32">
        <v>7</v>
      </c>
      <c r="J61" s="32">
        <v>3</v>
      </c>
      <c r="K61" s="32">
        <v>0</v>
      </c>
      <c r="L61" s="32">
        <v>1</v>
      </c>
      <c r="M61" s="32">
        <v>2</v>
      </c>
      <c r="N61" s="32">
        <v>0</v>
      </c>
      <c r="O61" s="32">
        <v>0</v>
      </c>
      <c r="P61" s="32">
        <v>6</v>
      </c>
      <c r="Q61" s="32">
        <v>0</v>
      </c>
      <c r="R61" s="38"/>
      <c r="S61" s="40" t="s">
        <v>106</v>
      </c>
      <c r="T61" s="44" t="s">
        <v>25</v>
      </c>
      <c r="U61" s="46">
        <v>189.367</v>
      </c>
      <c r="V61" s="46">
        <v>865.126</v>
      </c>
      <c r="W61" s="46">
        <v>0</v>
      </c>
      <c r="X61" s="46">
        <v>0</v>
      </c>
      <c r="Y61" s="46">
        <v>0</v>
      </c>
      <c r="Z61" s="46">
        <f>SUM(U61:Y61)</f>
        <v>1054.493</v>
      </c>
      <c r="AA61" s="75">
        <v>2025</v>
      </c>
    </row>
    <row r="62" spans="1:27" ht="33.75" customHeight="1">
      <c r="A62" s="38"/>
      <c r="B62" s="38"/>
      <c r="C62" s="38"/>
      <c r="D62" s="39"/>
      <c r="E62" s="39"/>
      <c r="F62" s="39"/>
      <c r="G62" s="39"/>
      <c r="H62" s="39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40" t="s">
        <v>147</v>
      </c>
      <c r="T62" s="43" t="s">
        <v>86</v>
      </c>
      <c r="U62" s="52">
        <v>100</v>
      </c>
      <c r="V62" s="52">
        <v>100</v>
      </c>
      <c r="W62" s="52">
        <v>0</v>
      </c>
      <c r="X62" s="52">
        <v>0</v>
      </c>
      <c r="Y62" s="52">
        <v>0</v>
      </c>
      <c r="Z62" s="52">
        <f>U62</f>
        <v>100</v>
      </c>
      <c r="AA62" s="75">
        <v>2025</v>
      </c>
    </row>
    <row r="63" spans="1:27" ht="31.5" customHeight="1">
      <c r="A63" s="32">
        <v>6</v>
      </c>
      <c r="B63" s="32">
        <v>7</v>
      </c>
      <c r="C63" s="32">
        <v>5</v>
      </c>
      <c r="D63" s="33">
        <v>0</v>
      </c>
      <c r="E63" s="33">
        <v>7</v>
      </c>
      <c r="F63" s="33">
        <v>0</v>
      </c>
      <c r="G63" s="33">
        <v>2</v>
      </c>
      <c r="H63" s="32">
        <v>0</v>
      </c>
      <c r="I63" s="32">
        <v>7</v>
      </c>
      <c r="J63" s="32">
        <v>3</v>
      </c>
      <c r="K63" s="32">
        <v>0</v>
      </c>
      <c r="L63" s="32">
        <v>1</v>
      </c>
      <c r="M63" s="32">
        <v>2</v>
      </c>
      <c r="N63" s="32">
        <v>0</v>
      </c>
      <c r="O63" s="32">
        <v>0</v>
      </c>
      <c r="P63" s="32">
        <v>7</v>
      </c>
      <c r="Q63" s="32">
        <v>0</v>
      </c>
      <c r="R63" s="38"/>
      <c r="S63" s="40" t="s">
        <v>107</v>
      </c>
      <c r="T63" s="44" t="s">
        <v>25</v>
      </c>
      <c r="U63" s="46">
        <v>2588.364</v>
      </c>
      <c r="V63" s="46">
        <v>0</v>
      </c>
      <c r="W63" s="46">
        <v>0</v>
      </c>
      <c r="X63" s="46">
        <v>0</v>
      </c>
      <c r="Y63" s="46">
        <v>0</v>
      </c>
      <c r="Z63" s="46">
        <f>SUM(U63:Y63)</f>
        <v>2588.364</v>
      </c>
      <c r="AA63" s="75">
        <v>2025</v>
      </c>
    </row>
    <row r="64" spans="1:27" ht="33.75" customHeight="1">
      <c r="A64" s="38"/>
      <c r="B64" s="38"/>
      <c r="C64" s="38"/>
      <c r="D64" s="39"/>
      <c r="E64" s="39"/>
      <c r="F64" s="39"/>
      <c r="G64" s="39"/>
      <c r="H64" s="39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40" t="s">
        <v>146</v>
      </c>
      <c r="T64" s="43" t="s">
        <v>86</v>
      </c>
      <c r="U64" s="52">
        <v>100</v>
      </c>
      <c r="V64" s="52">
        <v>0</v>
      </c>
      <c r="W64" s="52">
        <v>0</v>
      </c>
      <c r="X64" s="52">
        <v>0</v>
      </c>
      <c r="Y64" s="52">
        <v>0</v>
      </c>
      <c r="Z64" s="52">
        <f>U64</f>
        <v>100</v>
      </c>
      <c r="AA64" s="75">
        <v>2025</v>
      </c>
    </row>
    <row r="65" spans="1:27" ht="32.25" customHeight="1">
      <c r="A65" s="32">
        <v>6</v>
      </c>
      <c r="B65" s="32">
        <v>7</v>
      </c>
      <c r="C65" s="32">
        <v>5</v>
      </c>
      <c r="D65" s="33">
        <v>0</v>
      </c>
      <c r="E65" s="33">
        <v>7</v>
      </c>
      <c r="F65" s="33">
        <v>0</v>
      </c>
      <c r="G65" s="33">
        <v>1</v>
      </c>
      <c r="H65" s="32">
        <v>0</v>
      </c>
      <c r="I65" s="32">
        <v>7</v>
      </c>
      <c r="J65" s="32">
        <v>3</v>
      </c>
      <c r="K65" s="32">
        <v>0</v>
      </c>
      <c r="L65" s="32">
        <v>1</v>
      </c>
      <c r="M65" s="32">
        <v>2</v>
      </c>
      <c r="N65" s="32">
        <v>0</v>
      </c>
      <c r="O65" s="32">
        <v>0</v>
      </c>
      <c r="P65" s="32">
        <v>8</v>
      </c>
      <c r="Q65" s="32">
        <v>0</v>
      </c>
      <c r="R65" s="38"/>
      <c r="S65" s="40" t="s">
        <v>149</v>
      </c>
      <c r="T65" s="86" t="s">
        <v>25</v>
      </c>
      <c r="U65" s="46">
        <v>611.223</v>
      </c>
      <c r="V65" s="46">
        <v>0</v>
      </c>
      <c r="W65" s="46">
        <v>0</v>
      </c>
      <c r="X65" s="87">
        <v>0</v>
      </c>
      <c r="Y65" s="87">
        <v>0</v>
      </c>
      <c r="Z65" s="46">
        <f>SUM(U65:Y65)</f>
        <v>611.223</v>
      </c>
      <c r="AA65" s="75">
        <v>2025</v>
      </c>
    </row>
    <row r="66" spans="1:27" ht="30.75" customHeight="1">
      <c r="A66" s="38"/>
      <c r="B66" s="38"/>
      <c r="C66" s="38"/>
      <c r="D66" s="39"/>
      <c r="E66" s="39"/>
      <c r="F66" s="39"/>
      <c r="G66" s="39"/>
      <c r="H66" s="39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40" t="s">
        <v>150</v>
      </c>
      <c r="T66" s="43" t="s">
        <v>86</v>
      </c>
      <c r="U66" s="52">
        <v>100</v>
      </c>
      <c r="V66" s="52">
        <v>0</v>
      </c>
      <c r="W66" s="52">
        <v>0</v>
      </c>
      <c r="X66" s="52">
        <v>0</v>
      </c>
      <c r="Y66" s="52">
        <v>0</v>
      </c>
      <c r="Z66" s="52">
        <v>100</v>
      </c>
      <c r="AA66" s="75">
        <v>2025</v>
      </c>
    </row>
    <row r="67" spans="1:27" ht="32.25" customHeight="1">
      <c r="A67" s="32">
        <v>6</v>
      </c>
      <c r="B67" s="32">
        <v>7</v>
      </c>
      <c r="C67" s="32">
        <v>5</v>
      </c>
      <c r="D67" s="33">
        <v>0</v>
      </c>
      <c r="E67" s="33">
        <v>7</v>
      </c>
      <c r="F67" s="33">
        <v>0</v>
      </c>
      <c r="G67" s="33">
        <v>2</v>
      </c>
      <c r="H67" s="32">
        <v>0</v>
      </c>
      <c r="I67" s="32">
        <v>7</v>
      </c>
      <c r="J67" s="32">
        <v>3</v>
      </c>
      <c r="K67" s="32">
        <v>0</v>
      </c>
      <c r="L67" s="32">
        <v>1</v>
      </c>
      <c r="M67" s="32">
        <v>2</v>
      </c>
      <c r="N67" s="32">
        <v>0</v>
      </c>
      <c r="O67" s="32">
        <v>0</v>
      </c>
      <c r="P67" s="32">
        <v>9</v>
      </c>
      <c r="Q67" s="32">
        <v>0</v>
      </c>
      <c r="R67" s="38"/>
      <c r="S67" s="40" t="s">
        <v>151</v>
      </c>
      <c r="T67" s="86" t="s">
        <v>25</v>
      </c>
      <c r="U67" s="46">
        <v>2148.206</v>
      </c>
      <c r="V67" s="46">
        <v>0</v>
      </c>
      <c r="W67" s="46">
        <v>0</v>
      </c>
      <c r="X67" s="87">
        <v>0</v>
      </c>
      <c r="Y67" s="87">
        <v>0</v>
      </c>
      <c r="Z67" s="46">
        <f>SUM(U67:Y67)</f>
        <v>2148.206</v>
      </c>
      <c r="AA67" s="75">
        <v>2025</v>
      </c>
    </row>
    <row r="68" spans="1:27" ht="32.25" customHeight="1">
      <c r="A68" s="38"/>
      <c r="B68" s="38"/>
      <c r="C68" s="38"/>
      <c r="D68" s="33"/>
      <c r="E68" s="33"/>
      <c r="F68" s="33"/>
      <c r="G68" s="33"/>
      <c r="H68" s="33"/>
      <c r="I68" s="32"/>
      <c r="J68" s="32"/>
      <c r="K68" s="32"/>
      <c r="L68" s="32"/>
      <c r="M68" s="32"/>
      <c r="N68" s="32"/>
      <c r="O68" s="32"/>
      <c r="P68" s="32"/>
      <c r="Q68" s="38"/>
      <c r="R68" s="38"/>
      <c r="S68" s="40" t="s">
        <v>154</v>
      </c>
      <c r="T68" s="43" t="s">
        <v>86</v>
      </c>
      <c r="U68" s="52">
        <v>100</v>
      </c>
      <c r="V68" s="52">
        <v>0</v>
      </c>
      <c r="W68" s="52">
        <v>0</v>
      </c>
      <c r="X68" s="52">
        <v>0</v>
      </c>
      <c r="Y68" s="52">
        <v>0</v>
      </c>
      <c r="Z68" s="52">
        <f>U68</f>
        <v>100</v>
      </c>
      <c r="AA68" s="75">
        <v>2025</v>
      </c>
    </row>
    <row r="69" spans="1:27" ht="32.25" customHeight="1">
      <c r="A69" s="32">
        <v>6</v>
      </c>
      <c r="B69" s="32">
        <v>7</v>
      </c>
      <c r="C69" s="32">
        <v>5</v>
      </c>
      <c r="D69" s="33">
        <v>0</v>
      </c>
      <c r="E69" s="33">
        <v>7</v>
      </c>
      <c r="F69" s="33">
        <v>0</v>
      </c>
      <c r="G69" s="33">
        <v>2</v>
      </c>
      <c r="H69" s="32">
        <v>0</v>
      </c>
      <c r="I69" s="32">
        <v>7</v>
      </c>
      <c r="J69" s="32">
        <v>3</v>
      </c>
      <c r="K69" s="32">
        <v>0</v>
      </c>
      <c r="L69" s="32">
        <v>1</v>
      </c>
      <c r="M69" s="32">
        <v>2</v>
      </c>
      <c r="N69" s="32">
        <v>0</v>
      </c>
      <c r="O69" s="32">
        <v>1</v>
      </c>
      <c r="P69" s="32">
        <v>0</v>
      </c>
      <c r="Q69" s="32">
        <v>0</v>
      </c>
      <c r="R69" s="38"/>
      <c r="S69" s="40" t="s">
        <v>153</v>
      </c>
      <c r="T69" s="44" t="s">
        <v>25</v>
      </c>
      <c r="U69" s="46">
        <v>232.184</v>
      </c>
      <c r="V69" s="46">
        <v>0</v>
      </c>
      <c r="W69" s="46">
        <v>0</v>
      </c>
      <c r="X69" s="46">
        <v>0</v>
      </c>
      <c r="Y69" s="46">
        <v>0</v>
      </c>
      <c r="Z69" s="46">
        <f>SUM(U69:Y69)</f>
        <v>232.184</v>
      </c>
      <c r="AA69" s="75">
        <v>2025</v>
      </c>
    </row>
    <row r="70" spans="1:27" ht="32.25" customHeight="1">
      <c r="A70" s="38"/>
      <c r="B70" s="38"/>
      <c r="C70" s="38"/>
      <c r="D70" s="33"/>
      <c r="E70" s="33"/>
      <c r="F70" s="33"/>
      <c r="G70" s="33"/>
      <c r="H70" s="33"/>
      <c r="I70" s="32"/>
      <c r="J70" s="32"/>
      <c r="K70" s="32"/>
      <c r="L70" s="32"/>
      <c r="M70" s="32"/>
      <c r="N70" s="32"/>
      <c r="O70" s="32"/>
      <c r="P70" s="32"/>
      <c r="Q70" s="38"/>
      <c r="R70" s="38"/>
      <c r="S70" s="40" t="s">
        <v>146</v>
      </c>
      <c r="T70" s="43" t="s">
        <v>86</v>
      </c>
      <c r="U70" s="52">
        <v>100</v>
      </c>
      <c r="V70" s="52">
        <v>0</v>
      </c>
      <c r="W70" s="52">
        <v>0</v>
      </c>
      <c r="X70" s="52">
        <v>0</v>
      </c>
      <c r="Y70" s="52">
        <v>0</v>
      </c>
      <c r="Z70" s="80">
        <v>100</v>
      </c>
      <c r="AA70" s="75">
        <v>2025</v>
      </c>
    </row>
    <row r="71" spans="1:27" ht="30.75" customHeight="1">
      <c r="A71" s="32">
        <v>6</v>
      </c>
      <c r="B71" s="32">
        <v>7</v>
      </c>
      <c r="C71" s="32">
        <v>5</v>
      </c>
      <c r="D71" s="33">
        <v>0</v>
      </c>
      <c r="E71" s="33">
        <v>7</v>
      </c>
      <c r="F71" s="33">
        <v>0</v>
      </c>
      <c r="G71" s="33">
        <v>2</v>
      </c>
      <c r="H71" s="32">
        <v>0</v>
      </c>
      <c r="I71" s="32">
        <v>7</v>
      </c>
      <c r="J71" s="32">
        <v>3</v>
      </c>
      <c r="K71" s="32">
        <v>0</v>
      </c>
      <c r="L71" s="32">
        <v>1</v>
      </c>
      <c r="M71" s="32">
        <v>2</v>
      </c>
      <c r="N71" s="32">
        <v>0</v>
      </c>
      <c r="O71" s="32">
        <v>1</v>
      </c>
      <c r="P71" s="32">
        <v>1</v>
      </c>
      <c r="Q71" s="32">
        <v>0</v>
      </c>
      <c r="R71" s="38"/>
      <c r="S71" s="40" t="s">
        <v>173</v>
      </c>
      <c r="T71" s="44" t="s">
        <v>25</v>
      </c>
      <c r="U71" s="46">
        <v>0</v>
      </c>
      <c r="V71" s="46">
        <v>2299.162</v>
      </c>
      <c r="W71" s="46">
        <v>0</v>
      </c>
      <c r="X71" s="46">
        <v>0</v>
      </c>
      <c r="Y71" s="46">
        <v>0</v>
      </c>
      <c r="Z71" s="46">
        <f>SUM(U71:Y71)</f>
        <v>2299.162</v>
      </c>
      <c r="AA71" s="75">
        <v>2025</v>
      </c>
    </row>
    <row r="72" spans="1:27" ht="32.25" customHeight="1">
      <c r="A72" s="38"/>
      <c r="B72" s="38"/>
      <c r="C72" s="38"/>
      <c r="D72" s="33"/>
      <c r="E72" s="33"/>
      <c r="F72" s="33"/>
      <c r="G72" s="33"/>
      <c r="H72" s="33"/>
      <c r="I72" s="32"/>
      <c r="J72" s="32"/>
      <c r="K72" s="32"/>
      <c r="L72" s="32"/>
      <c r="M72" s="32"/>
      <c r="N72" s="32"/>
      <c r="O72" s="32"/>
      <c r="P72" s="32"/>
      <c r="Q72" s="38"/>
      <c r="R72" s="38"/>
      <c r="S72" s="40" t="s">
        <v>176</v>
      </c>
      <c r="T72" s="43" t="s">
        <v>86</v>
      </c>
      <c r="U72" s="52">
        <v>0</v>
      </c>
      <c r="V72" s="52">
        <v>100</v>
      </c>
      <c r="W72" s="52">
        <v>0</v>
      </c>
      <c r="X72" s="52">
        <v>0</v>
      </c>
      <c r="Y72" s="52">
        <v>0</v>
      </c>
      <c r="Z72" s="80">
        <v>100</v>
      </c>
      <c r="AA72" s="75">
        <v>2025</v>
      </c>
    </row>
    <row r="73" spans="1:27" ht="32.25" customHeight="1">
      <c r="A73" s="32">
        <v>6</v>
      </c>
      <c r="B73" s="32">
        <v>7</v>
      </c>
      <c r="C73" s="32">
        <v>5</v>
      </c>
      <c r="D73" s="33">
        <v>0</v>
      </c>
      <c r="E73" s="33">
        <v>7</v>
      </c>
      <c r="F73" s="33">
        <v>0</v>
      </c>
      <c r="G73" s="33">
        <v>2</v>
      </c>
      <c r="H73" s="32">
        <v>0</v>
      </c>
      <c r="I73" s="32">
        <v>7</v>
      </c>
      <c r="J73" s="32">
        <v>3</v>
      </c>
      <c r="K73" s="32">
        <v>0</v>
      </c>
      <c r="L73" s="32">
        <v>1</v>
      </c>
      <c r="M73" s="32">
        <v>2</v>
      </c>
      <c r="N73" s="32">
        <v>0</v>
      </c>
      <c r="O73" s="32">
        <v>1</v>
      </c>
      <c r="P73" s="32">
        <v>2</v>
      </c>
      <c r="Q73" s="32">
        <v>0</v>
      </c>
      <c r="R73" s="38"/>
      <c r="S73" s="40" t="s">
        <v>174</v>
      </c>
      <c r="T73" s="44" t="s">
        <v>25</v>
      </c>
      <c r="U73" s="46">
        <v>0</v>
      </c>
      <c r="V73" s="46">
        <v>356.498</v>
      </c>
      <c r="W73" s="46">
        <v>0</v>
      </c>
      <c r="X73" s="46">
        <v>0</v>
      </c>
      <c r="Y73" s="46">
        <v>0</v>
      </c>
      <c r="Z73" s="46">
        <f>SUM(U73:Y73)</f>
        <v>356.498</v>
      </c>
      <c r="AA73" s="75">
        <v>2025</v>
      </c>
    </row>
    <row r="74" spans="1:27" ht="32.25" customHeight="1">
      <c r="A74" s="32"/>
      <c r="B74" s="32"/>
      <c r="C74" s="32"/>
      <c r="D74" s="33"/>
      <c r="E74" s="33"/>
      <c r="F74" s="33"/>
      <c r="G74" s="33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8"/>
      <c r="S74" s="40" t="s">
        <v>177</v>
      </c>
      <c r="T74" s="43" t="s">
        <v>86</v>
      </c>
      <c r="U74" s="52">
        <v>0</v>
      </c>
      <c r="V74" s="52">
        <v>100</v>
      </c>
      <c r="W74" s="52">
        <v>0</v>
      </c>
      <c r="X74" s="52">
        <v>0</v>
      </c>
      <c r="Y74" s="52">
        <v>0</v>
      </c>
      <c r="Z74" s="80">
        <v>100</v>
      </c>
      <c r="AA74" s="75">
        <v>2025</v>
      </c>
    </row>
    <row r="75" spans="1:27" ht="30.75" customHeight="1">
      <c r="A75" s="32">
        <v>6</v>
      </c>
      <c r="B75" s="32">
        <v>7</v>
      </c>
      <c r="C75" s="32">
        <v>5</v>
      </c>
      <c r="D75" s="33">
        <v>0</v>
      </c>
      <c r="E75" s="33">
        <v>7</v>
      </c>
      <c r="F75" s="33">
        <v>0</v>
      </c>
      <c r="G75" s="33">
        <v>2</v>
      </c>
      <c r="H75" s="32">
        <v>0</v>
      </c>
      <c r="I75" s="32">
        <v>7</v>
      </c>
      <c r="J75" s="32">
        <v>3</v>
      </c>
      <c r="K75" s="32">
        <v>0</v>
      </c>
      <c r="L75" s="32">
        <v>1</v>
      </c>
      <c r="M75" s="32">
        <v>2</v>
      </c>
      <c r="N75" s="32">
        <v>0</v>
      </c>
      <c r="O75" s="32">
        <v>1</v>
      </c>
      <c r="P75" s="32">
        <v>3</v>
      </c>
      <c r="Q75" s="32">
        <v>0</v>
      </c>
      <c r="R75" s="38"/>
      <c r="S75" s="40" t="s">
        <v>175</v>
      </c>
      <c r="T75" s="44" t="s">
        <v>25</v>
      </c>
      <c r="U75" s="46">
        <v>0</v>
      </c>
      <c r="V75" s="46">
        <v>56</v>
      </c>
      <c r="W75" s="46">
        <v>0</v>
      </c>
      <c r="X75" s="46">
        <v>0</v>
      </c>
      <c r="Y75" s="46">
        <v>0</v>
      </c>
      <c r="Z75" s="46">
        <f>SUM(U75:Y75)</f>
        <v>56</v>
      </c>
      <c r="AA75" s="75">
        <v>2025</v>
      </c>
    </row>
    <row r="76" spans="1:27" ht="32.25" customHeight="1">
      <c r="A76" s="38"/>
      <c r="B76" s="38"/>
      <c r="C76" s="38"/>
      <c r="D76" s="33"/>
      <c r="E76" s="33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  <c r="Q76" s="38"/>
      <c r="R76" s="38"/>
      <c r="S76" s="40" t="s">
        <v>178</v>
      </c>
      <c r="T76" s="43" t="s">
        <v>86</v>
      </c>
      <c r="U76" s="52">
        <v>0</v>
      </c>
      <c r="V76" s="52">
        <v>100</v>
      </c>
      <c r="W76" s="52">
        <v>0</v>
      </c>
      <c r="X76" s="52">
        <v>0</v>
      </c>
      <c r="Y76" s="52">
        <v>0</v>
      </c>
      <c r="Z76" s="80">
        <v>100</v>
      </c>
      <c r="AA76" s="75">
        <v>2025</v>
      </c>
    </row>
    <row r="77" spans="1:27" ht="32.25" customHeight="1">
      <c r="A77" s="38"/>
      <c r="B77" s="38"/>
      <c r="C77" s="38"/>
      <c r="D77" s="33"/>
      <c r="E77" s="33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  <c r="Q77" s="38"/>
      <c r="R77" s="38"/>
      <c r="S77" s="40" t="s">
        <v>167</v>
      </c>
      <c r="T77" s="44" t="s">
        <v>25</v>
      </c>
      <c r="U77" s="85">
        <v>0</v>
      </c>
      <c r="V77" s="85">
        <v>0</v>
      </c>
      <c r="W77" s="85">
        <v>0</v>
      </c>
      <c r="X77" s="85">
        <v>0</v>
      </c>
      <c r="Y77" s="85">
        <v>0</v>
      </c>
      <c r="Z77" s="88">
        <f>SUM(U77:Y77)</f>
        <v>0</v>
      </c>
      <c r="AA77" s="75">
        <v>2025</v>
      </c>
    </row>
    <row r="78" spans="1:27" ht="44.25" customHeight="1">
      <c r="A78" s="38"/>
      <c r="B78" s="38"/>
      <c r="C78" s="38"/>
      <c r="D78" s="33"/>
      <c r="E78" s="33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  <c r="Q78" s="38"/>
      <c r="R78" s="38"/>
      <c r="S78" s="34" t="s">
        <v>152</v>
      </c>
      <c r="T78" s="43" t="s">
        <v>86</v>
      </c>
      <c r="U78" s="51">
        <v>100</v>
      </c>
      <c r="V78" s="51">
        <v>100</v>
      </c>
      <c r="W78" s="51">
        <v>100</v>
      </c>
      <c r="X78" s="51">
        <v>100</v>
      </c>
      <c r="Y78" s="51">
        <v>100</v>
      </c>
      <c r="Z78" s="51">
        <v>100</v>
      </c>
      <c r="AA78" s="75">
        <v>2025</v>
      </c>
    </row>
    <row r="79" spans="1:27" ht="45" customHeight="1">
      <c r="A79" s="38"/>
      <c r="B79" s="38"/>
      <c r="C79" s="38"/>
      <c r="D79" s="33"/>
      <c r="E79" s="33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  <c r="Q79" s="38"/>
      <c r="R79" s="38"/>
      <c r="S79" s="40" t="s">
        <v>169</v>
      </c>
      <c r="T79" s="42" t="s">
        <v>89</v>
      </c>
      <c r="U79" s="78">
        <v>1</v>
      </c>
      <c r="V79" s="78">
        <v>1</v>
      </c>
      <c r="W79" s="78">
        <v>1</v>
      </c>
      <c r="X79" s="78">
        <v>1</v>
      </c>
      <c r="Y79" s="78">
        <v>1</v>
      </c>
      <c r="Z79" s="52">
        <f>U79</f>
        <v>1</v>
      </c>
      <c r="AA79" s="75">
        <v>2025</v>
      </c>
    </row>
    <row r="80" spans="1:27" ht="32.25" customHeight="1">
      <c r="A80" s="38"/>
      <c r="B80" s="38"/>
      <c r="C80" s="38"/>
      <c r="D80" s="33"/>
      <c r="E80" s="33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  <c r="Q80" s="38"/>
      <c r="R80" s="38"/>
      <c r="S80" s="40" t="s">
        <v>170</v>
      </c>
      <c r="T80" s="42" t="s">
        <v>125</v>
      </c>
      <c r="U80" s="78">
        <v>1000</v>
      </c>
      <c r="V80" s="78">
        <v>1000</v>
      </c>
      <c r="W80" s="78">
        <v>1000</v>
      </c>
      <c r="X80" s="78">
        <v>1000</v>
      </c>
      <c r="Y80" s="78">
        <v>1000</v>
      </c>
      <c r="Z80" s="52">
        <f>SUM(U80:Y80)</f>
        <v>5000</v>
      </c>
      <c r="AA80" s="75">
        <v>2025</v>
      </c>
    </row>
    <row r="81" spans="1:27" ht="43.5" customHeight="1">
      <c r="A81" s="38"/>
      <c r="B81" s="38"/>
      <c r="C81" s="38"/>
      <c r="D81" s="33"/>
      <c r="E81" s="33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  <c r="Q81" s="38"/>
      <c r="R81" s="38"/>
      <c r="S81" s="40" t="s">
        <v>168</v>
      </c>
      <c r="T81" s="42" t="s">
        <v>89</v>
      </c>
      <c r="U81" s="78">
        <v>1</v>
      </c>
      <c r="V81" s="78">
        <v>1</v>
      </c>
      <c r="W81" s="78">
        <v>1</v>
      </c>
      <c r="X81" s="78">
        <v>1</v>
      </c>
      <c r="Y81" s="78">
        <v>1</v>
      </c>
      <c r="Z81" s="52">
        <f>U81</f>
        <v>1</v>
      </c>
      <c r="AA81" s="75">
        <v>2025</v>
      </c>
    </row>
    <row r="82" spans="1:27" ht="32.25" customHeight="1">
      <c r="A82" s="38"/>
      <c r="B82" s="38"/>
      <c r="C82" s="38"/>
      <c r="D82" s="33"/>
      <c r="E82" s="33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  <c r="Q82" s="38"/>
      <c r="R82" s="38"/>
      <c r="S82" s="34" t="s">
        <v>113</v>
      </c>
      <c r="T82" s="44" t="s">
        <v>86</v>
      </c>
      <c r="U82" s="52">
        <v>100</v>
      </c>
      <c r="V82" s="52">
        <v>100</v>
      </c>
      <c r="W82" s="52">
        <v>100</v>
      </c>
      <c r="X82" s="52">
        <v>100</v>
      </c>
      <c r="Y82" s="52">
        <v>100</v>
      </c>
      <c r="Z82" s="52">
        <f>U82</f>
        <v>100</v>
      </c>
      <c r="AA82" s="75">
        <v>2025</v>
      </c>
    </row>
    <row r="83" spans="1:27" ht="41.25">
      <c r="A83" s="32">
        <v>6</v>
      </c>
      <c r="B83" s="32">
        <v>0</v>
      </c>
      <c r="C83" s="32">
        <v>1</v>
      </c>
      <c r="D83" s="33">
        <v>0</v>
      </c>
      <c r="E83" s="33">
        <v>3</v>
      </c>
      <c r="F83" s="33">
        <v>1</v>
      </c>
      <c r="G83" s="33">
        <v>0</v>
      </c>
      <c r="H83" s="32">
        <v>0</v>
      </c>
      <c r="I83" s="32">
        <v>7</v>
      </c>
      <c r="J83" s="32">
        <v>4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8"/>
      <c r="S83" s="40" t="s">
        <v>172</v>
      </c>
      <c r="T83" s="44" t="s">
        <v>25</v>
      </c>
      <c r="U83" s="85">
        <f>U84</f>
        <v>57.25</v>
      </c>
      <c r="V83" s="85">
        <f>V84</f>
        <v>0</v>
      </c>
      <c r="W83" s="85">
        <f>W84</f>
        <v>0</v>
      </c>
      <c r="X83" s="85">
        <f>X84</f>
        <v>0</v>
      </c>
      <c r="Y83" s="85">
        <f>Y84</f>
        <v>0</v>
      </c>
      <c r="Z83" s="85">
        <f>SUM(U83:Y83)</f>
        <v>57.25</v>
      </c>
      <c r="AA83" s="75">
        <v>2025</v>
      </c>
    </row>
    <row r="84" spans="1:27" ht="27">
      <c r="A84" s="32">
        <v>6</v>
      </c>
      <c r="B84" s="32">
        <v>0</v>
      </c>
      <c r="C84" s="32">
        <v>1</v>
      </c>
      <c r="D84" s="33">
        <v>0</v>
      </c>
      <c r="E84" s="33">
        <v>3</v>
      </c>
      <c r="F84" s="33">
        <v>1</v>
      </c>
      <c r="G84" s="33">
        <v>0</v>
      </c>
      <c r="H84" s="32">
        <v>0</v>
      </c>
      <c r="I84" s="32">
        <v>7</v>
      </c>
      <c r="J84" s="32">
        <v>4</v>
      </c>
      <c r="K84" s="32">
        <v>0</v>
      </c>
      <c r="L84" s="32">
        <v>1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8"/>
      <c r="S84" s="40" t="s">
        <v>161</v>
      </c>
      <c r="T84" s="44" t="s">
        <v>25</v>
      </c>
      <c r="U84" s="85">
        <f>U86</f>
        <v>57.25</v>
      </c>
      <c r="V84" s="85">
        <f>V86</f>
        <v>0</v>
      </c>
      <c r="W84" s="85">
        <f>W86</f>
        <v>0</v>
      </c>
      <c r="X84" s="85">
        <f>X86</f>
        <v>0</v>
      </c>
      <c r="Y84" s="85">
        <f>Y86</f>
        <v>0</v>
      </c>
      <c r="Z84" s="85">
        <f>SUM(U84:Y84)</f>
        <v>57.25</v>
      </c>
      <c r="AA84" s="75">
        <v>2025</v>
      </c>
    </row>
    <row r="85" spans="1:27" ht="14.25">
      <c r="A85" s="38"/>
      <c r="B85" s="38"/>
      <c r="C85" s="38"/>
      <c r="D85" s="33"/>
      <c r="E85" s="33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  <c r="Q85" s="38"/>
      <c r="R85" s="38"/>
      <c r="S85" s="40" t="s">
        <v>162</v>
      </c>
      <c r="T85" s="106" t="s">
        <v>86</v>
      </c>
      <c r="U85" s="78">
        <v>100</v>
      </c>
      <c r="V85" s="78">
        <v>100</v>
      </c>
      <c r="W85" s="78">
        <v>100</v>
      </c>
      <c r="X85" s="78">
        <v>100</v>
      </c>
      <c r="Y85" s="78">
        <v>100</v>
      </c>
      <c r="Z85" s="79">
        <v>100</v>
      </c>
      <c r="AA85" s="75">
        <v>2025</v>
      </c>
    </row>
    <row r="86" spans="1:27" ht="27">
      <c r="A86" s="32">
        <v>6</v>
      </c>
      <c r="B86" s="32">
        <v>0</v>
      </c>
      <c r="C86" s="32">
        <v>1</v>
      </c>
      <c r="D86" s="33">
        <v>0</v>
      </c>
      <c r="E86" s="33">
        <v>3</v>
      </c>
      <c r="F86" s="33">
        <v>1</v>
      </c>
      <c r="G86" s="33">
        <v>0</v>
      </c>
      <c r="H86" s="32">
        <v>0</v>
      </c>
      <c r="I86" s="32">
        <v>7</v>
      </c>
      <c r="J86" s="32">
        <v>4</v>
      </c>
      <c r="K86" s="32">
        <v>0</v>
      </c>
      <c r="L86" s="32">
        <v>1</v>
      </c>
      <c r="M86" s="32">
        <v>2</v>
      </c>
      <c r="N86" s="32">
        <v>0</v>
      </c>
      <c r="O86" s="32">
        <v>0</v>
      </c>
      <c r="P86" s="32">
        <v>1</v>
      </c>
      <c r="Q86" s="32">
        <v>0</v>
      </c>
      <c r="R86" s="38"/>
      <c r="S86" s="40" t="s">
        <v>155</v>
      </c>
      <c r="T86" s="44" t="s">
        <v>25</v>
      </c>
      <c r="U86" s="77">
        <v>57.25</v>
      </c>
      <c r="V86" s="77">
        <v>0</v>
      </c>
      <c r="W86" s="77">
        <v>0</v>
      </c>
      <c r="X86" s="77">
        <v>0</v>
      </c>
      <c r="Y86" s="77">
        <v>0</v>
      </c>
      <c r="Z86" s="77">
        <f>SUM(U86:Y86)</f>
        <v>57.25</v>
      </c>
      <c r="AA86" s="75">
        <v>2025</v>
      </c>
    </row>
    <row r="87" spans="1:27" ht="27">
      <c r="A87" s="38"/>
      <c r="B87" s="38"/>
      <c r="C87" s="38"/>
      <c r="D87" s="33"/>
      <c r="E87" s="33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  <c r="Q87" s="38"/>
      <c r="R87" s="38"/>
      <c r="S87" s="40" t="s">
        <v>158</v>
      </c>
      <c r="T87" s="106" t="s">
        <v>86</v>
      </c>
      <c r="U87" s="78">
        <v>100</v>
      </c>
      <c r="V87" s="78">
        <v>100</v>
      </c>
      <c r="W87" s="78">
        <v>100</v>
      </c>
      <c r="X87" s="78">
        <v>100</v>
      </c>
      <c r="Y87" s="78">
        <v>100</v>
      </c>
      <c r="Z87" s="79">
        <v>100</v>
      </c>
      <c r="AA87" s="75">
        <v>2025</v>
      </c>
    </row>
    <row r="88" spans="1:27" ht="44.25" customHeight="1">
      <c r="A88" s="38"/>
      <c r="B88" s="38"/>
      <c r="C88" s="38"/>
      <c r="D88" s="33"/>
      <c r="E88" s="33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  <c r="Q88" s="38"/>
      <c r="R88" s="38"/>
      <c r="S88" s="40" t="s">
        <v>156</v>
      </c>
      <c r="T88" s="107" t="s">
        <v>89</v>
      </c>
      <c r="U88" s="78">
        <v>1</v>
      </c>
      <c r="V88" s="78">
        <v>1</v>
      </c>
      <c r="W88" s="78">
        <v>1</v>
      </c>
      <c r="X88" s="78">
        <v>1</v>
      </c>
      <c r="Y88" s="78">
        <v>1</v>
      </c>
      <c r="Z88" s="78">
        <v>1</v>
      </c>
      <c r="AA88" s="75">
        <v>2025</v>
      </c>
    </row>
    <row r="89" spans="1:27" ht="41.25">
      <c r="A89" s="38"/>
      <c r="B89" s="38"/>
      <c r="C89" s="38"/>
      <c r="D89" s="33"/>
      <c r="E89" s="33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  <c r="Q89" s="38"/>
      <c r="R89" s="38"/>
      <c r="S89" s="40" t="s">
        <v>171</v>
      </c>
      <c r="T89" s="44" t="s">
        <v>86</v>
      </c>
      <c r="U89" s="77">
        <v>100</v>
      </c>
      <c r="V89" s="77">
        <v>100</v>
      </c>
      <c r="W89" s="77">
        <v>100</v>
      </c>
      <c r="X89" s="77">
        <v>100</v>
      </c>
      <c r="Y89" s="77">
        <v>100</v>
      </c>
      <c r="Z89" s="108">
        <v>100</v>
      </c>
      <c r="AA89" s="75">
        <v>2025</v>
      </c>
    </row>
    <row r="90" spans="1:27" ht="27">
      <c r="A90" s="38"/>
      <c r="B90" s="38"/>
      <c r="C90" s="38"/>
      <c r="D90" s="33"/>
      <c r="E90" s="33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  <c r="Q90" s="38"/>
      <c r="R90" s="38"/>
      <c r="S90" s="40" t="s">
        <v>159</v>
      </c>
      <c r="T90" s="44" t="s">
        <v>25</v>
      </c>
      <c r="U90" s="77">
        <v>0</v>
      </c>
      <c r="V90" s="77">
        <v>0</v>
      </c>
      <c r="W90" s="77">
        <v>0</v>
      </c>
      <c r="X90" s="77">
        <v>0</v>
      </c>
      <c r="Y90" s="77">
        <v>0</v>
      </c>
      <c r="Z90" s="77">
        <f>SUM(U90:Y90)</f>
        <v>0</v>
      </c>
      <c r="AA90" s="75">
        <v>2025</v>
      </c>
    </row>
    <row r="91" spans="1:27" ht="27">
      <c r="A91" s="38"/>
      <c r="B91" s="38"/>
      <c r="C91" s="38"/>
      <c r="D91" s="33"/>
      <c r="E91" s="33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  <c r="Q91" s="38"/>
      <c r="R91" s="38"/>
      <c r="S91" s="40" t="s">
        <v>163</v>
      </c>
      <c r="T91" s="106" t="s">
        <v>86</v>
      </c>
      <c r="U91" s="109">
        <v>100</v>
      </c>
      <c r="V91" s="109">
        <v>100</v>
      </c>
      <c r="W91" s="109">
        <v>100</v>
      </c>
      <c r="X91" s="105">
        <v>100</v>
      </c>
      <c r="Y91" s="105">
        <v>100</v>
      </c>
      <c r="Z91" s="105">
        <v>100</v>
      </c>
      <c r="AA91" s="75">
        <v>2025</v>
      </c>
    </row>
    <row r="92" spans="1:27" ht="41.25">
      <c r="A92" s="38"/>
      <c r="B92" s="38"/>
      <c r="C92" s="38"/>
      <c r="D92" s="33"/>
      <c r="E92" s="33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  <c r="Q92" s="38"/>
      <c r="R92" s="38"/>
      <c r="S92" s="40" t="s">
        <v>157</v>
      </c>
      <c r="T92" s="107" t="s">
        <v>89</v>
      </c>
      <c r="U92" s="78">
        <v>1</v>
      </c>
      <c r="V92" s="78">
        <v>1</v>
      </c>
      <c r="W92" s="78">
        <v>1</v>
      </c>
      <c r="X92" s="78">
        <v>1</v>
      </c>
      <c r="Y92" s="78">
        <v>1</v>
      </c>
      <c r="Z92" s="78">
        <v>1</v>
      </c>
      <c r="AA92" s="75">
        <v>2025</v>
      </c>
    </row>
    <row r="93" spans="1:27" ht="41.25">
      <c r="A93" s="38"/>
      <c r="B93" s="38"/>
      <c r="C93" s="38"/>
      <c r="D93" s="33"/>
      <c r="E93" s="33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  <c r="Q93" s="38"/>
      <c r="R93" s="38"/>
      <c r="S93" s="40" t="s">
        <v>160</v>
      </c>
      <c r="T93" s="107" t="s">
        <v>95</v>
      </c>
      <c r="U93" s="78">
        <v>1000</v>
      </c>
      <c r="V93" s="78">
        <v>1000</v>
      </c>
      <c r="W93" s="78">
        <v>1000</v>
      </c>
      <c r="X93" s="78">
        <v>1000</v>
      </c>
      <c r="Y93" s="78">
        <v>1000</v>
      </c>
      <c r="Z93" s="78">
        <v>5000</v>
      </c>
      <c r="AA93" s="75">
        <v>2025</v>
      </c>
    </row>
    <row r="94" spans="1:27" ht="27">
      <c r="A94" s="38"/>
      <c r="B94" s="38"/>
      <c r="C94" s="38"/>
      <c r="D94" s="33"/>
      <c r="E94" s="33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  <c r="Q94" s="38"/>
      <c r="R94" s="38"/>
      <c r="S94" s="40" t="s">
        <v>165</v>
      </c>
      <c r="T94" s="107" t="s">
        <v>89</v>
      </c>
      <c r="U94" s="78">
        <v>1</v>
      </c>
      <c r="V94" s="78">
        <v>1</v>
      </c>
      <c r="W94" s="78">
        <v>1</v>
      </c>
      <c r="X94" s="78">
        <v>1</v>
      </c>
      <c r="Y94" s="78">
        <v>1</v>
      </c>
      <c r="Z94" s="78">
        <v>1</v>
      </c>
      <c r="AA94" s="75">
        <v>2025</v>
      </c>
    </row>
    <row r="95" spans="1:27" ht="27">
      <c r="A95" s="38"/>
      <c r="B95" s="38"/>
      <c r="C95" s="38"/>
      <c r="D95" s="33"/>
      <c r="E95" s="33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  <c r="Q95" s="38"/>
      <c r="R95" s="38"/>
      <c r="S95" s="40" t="s">
        <v>164</v>
      </c>
      <c r="T95" s="44" t="s">
        <v>86</v>
      </c>
      <c r="U95" s="110">
        <v>100</v>
      </c>
      <c r="V95" s="110">
        <v>100</v>
      </c>
      <c r="W95" s="110">
        <v>100</v>
      </c>
      <c r="X95" s="110">
        <v>100</v>
      </c>
      <c r="Y95" s="110">
        <v>100</v>
      </c>
      <c r="Z95" s="105">
        <v>100</v>
      </c>
      <c r="AA95" s="75" t="s">
        <v>181</v>
      </c>
    </row>
  </sheetData>
  <sheetProtection selectLockedCells="1" selectUnlockedCells="1"/>
  <mergeCells count="20">
    <mergeCell ref="V3:AA3"/>
    <mergeCell ref="V4:AA4"/>
    <mergeCell ref="V2:AA2"/>
    <mergeCell ref="V5:AA5"/>
    <mergeCell ref="S13:S15"/>
    <mergeCell ref="T13:T15"/>
    <mergeCell ref="U13:Y14"/>
    <mergeCell ref="Z13:AA14"/>
    <mergeCell ref="C6:AA6"/>
    <mergeCell ref="C7:AA7"/>
    <mergeCell ref="C8:AA8"/>
    <mergeCell ref="C9:AA9"/>
    <mergeCell ref="I11:AA11"/>
    <mergeCell ref="I12:AA12"/>
    <mergeCell ref="A15:R15"/>
    <mergeCell ref="A16:C17"/>
    <mergeCell ref="D16:E17"/>
    <mergeCell ref="F16:G17"/>
    <mergeCell ref="H16:R16"/>
    <mergeCell ref="H17:R17"/>
  </mergeCells>
  <printOptions horizontalCentered="1"/>
  <pageMargins left="0.19652777777777777" right="0.19652777777777777" top="0.19652777777777777" bottom="0.19652777777777777" header="0.5118055555555555" footer="0.5118055555555555"/>
  <pageSetup firstPageNumber="34" useFirstPageNumber="1" horizontalDpi="300" verticalDpi="3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61">
      <selection activeCell="A1" sqref="A1"/>
    </sheetView>
  </sheetViews>
  <sheetFormatPr defaultColWidth="8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35292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2022-12-27T08:16:21Z</cp:lastPrinted>
  <dcterms:created xsi:type="dcterms:W3CDTF">2011-12-09T03:36:49Z</dcterms:created>
  <dcterms:modified xsi:type="dcterms:W3CDTF">2024-03-29T12:42:52Z</dcterms:modified>
  <cp:category/>
  <cp:version/>
  <cp:contentType/>
  <cp:contentStatus/>
  <cp:revision>33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