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95" i="1" l="1"/>
  <c r="Y94" i="1"/>
  <c r="X93" i="1"/>
  <c r="W93" i="1"/>
  <c r="Y93" i="1" s="1"/>
  <c r="V93" i="1"/>
  <c r="U93" i="1"/>
  <c r="T93" i="1"/>
  <c r="Y91" i="1"/>
  <c r="Y90" i="1"/>
  <c r="Y89" i="1"/>
  <c r="X86" i="1"/>
  <c r="W86" i="1"/>
  <c r="V86" i="1"/>
  <c r="U86" i="1"/>
  <c r="T86" i="1"/>
  <c r="Y86" i="1" s="1"/>
  <c r="Y85" i="1"/>
  <c r="Y84" i="1"/>
  <c r="Y83" i="1"/>
  <c r="Y82" i="1"/>
  <c r="Y81" i="1"/>
  <c r="Y80" i="1"/>
  <c r="Y78" i="1"/>
  <c r="Y76" i="1"/>
  <c r="Y74" i="1"/>
  <c r="Y72" i="1"/>
  <c r="Y71" i="1"/>
  <c r="Y67" i="1"/>
  <c r="X67" i="1"/>
  <c r="W67" i="1"/>
  <c r="V67" i="1"/>
  <c r="T67" i="1"/>
  <c r="Y65" i="1"/>
  <c r="Y63" i="1"/>
  <c r="Y61" i="1"/>
  <c r="Y60" i="1"/>
  <c r="Y59" i="1"/>
  <c r="Y56" i="1"/>
  <c r="Y54" i="1"/>
  <c r="Y47" i="1" s="1"/>
  <c r="Y53" i="1"/>
  <c r="Y51" i="1"/>
  <c r="Y49" i="1"/>
  <c r="Y48" i="1"/>
  <c r="X47" i="1"/>
  <c r="W47" i="1"/>
  <c r="V47" i="1"/>
  <c r="T47" i="1"/>
  <c r="Y46" i="1"/>
  <c r="Y45" i="1"/>
  <c r="Y44" i="1"/>
  <c r="Y43" i="1"/>
  <c r="Y42" i="1"/>
  <c r="Y41" i="1"/>
  <c r="Y39" i="1"/>
  <c r="Y37" i="1"/>
  <c r="Y36" i="1"/>
  <c r="Y35" i="1"/>
  <c r="Y33" i="1"/>
  <c r="Y31" i="1"/>
  <c r="X29" i="1"/>
  <c r="X28" i="1" s="1"/>
  <c r="X24" i="1" s="1"/>
  <c r="W29" i="1"/>
  <c r="W28" i="1" s="1"/>
  <c r="W24" i="1" s="1"/>
  <c r="V29" i="1"/>
  <c r="Y29" i="1" s="1"/>
  <c r="T29" i="1"/>
  <c r="T28" i="1" s="1"/>
  <c r="Y26" i="1"/>
  <c r="U24" i="1"/>
  <c r="T24" i="1" l="1"/>
  <c r="V28" i="1"/>
  <c r="V24" i="1" s="1"/>
  <c r="Y28" i="1" l="1"/>
  <c r="Y24" i="1"/>
</calcChain>
</file>

<file path=xl/sharedStrings.xml><?xml version="1.0" encoding="utf-8"?>
<sst xmlns="http://schemas.openxmlformats.org/spreadsheetml/2006/main" count="175" uniqueCount="109">
  <si>
    <t>Приложение 4  к Постановлению Администрации Конаковского района Тверской области                                                                                № 12    от"24" января 2023 года</t>
  </si>
  <si>
    <t>"Приложение 1                                                                                               к муниципальной программе "Развитие отрасли "Культура" в Конаковском районе Тверской области" на 2021-2025гг.</t>
  </si>
  <si>
    <t xml:space="preserve">Характеристика   муниципальной   программы  </t>
  </si>
  <si>
    <t>«Развитие отрасли "Культура" в Конаковском районе  Тверской области" на 2021-2025 годы</t>
  </si>
  <si>
    <t>(наименование муниципальной  программы)</t>
  </si>
  <si>
    <r>
      <t xml:space="preserve">Главный администратор  (администратор) муниципальной  программы     </t>
    </r>
    <r>
      <rPr>
        <b/>
        <u/>
        <sz val="12"/>
        <rFont val="Times New Roman"/>
        <family val="1"/>
        <charset val="204"/>
      </rPr>
      <t>Администрация Конаковского района Тверской области</t>
    </r>
  </si>
  <si>
    <r>
      <t>Администратор муниципальной программы  О</t>
    </r>
    <r>
      <rPr>
        <b/>
        <u/>
        <sz val="12"/>
        <rFont val="Times New Roman"/>
        <family val="1"/>
        <charset val="204"/>
      </rPr>
      <t>тдел молодежной политики, культуры и спорта Администрации Конаковского района Тверской области</t>
    </r>
  </si>
  <si>
    <r>
      <t xml:space="preserve">Ответсвенный исполнитель муниципальной программы МО  </t>
    </r>
    <r>
      <rPr>
        <b/>
        <sz val="12"/>
        <rFont val="Times New Roman"/>
        <family val="1"/>
        <charset val="204"/>
      </rPr>
      <t>Отдел молодежной политики, культуры и спорта Администрации Конаковского района Тверской области, подведомственные учреждения культуры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</si>
  <si>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</si>
  <si>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</si>
  <si>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</si>
  <si>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</t>
  </si>
  <si>
    <t xml:space="preserve">Коды бюджетной классификации </t>
  </si>
  <si>
    <t>Цели программы, подпрограммы,  задачи  подпрограммы, мероприятия подпрограммы, административные мероприятия и их показатели</t>
  </si>
  <si>
    <t>Единица  измерения</t>
  </si>
  <si>
    <t>Годы реализации государственной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</si>
  <si>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</si>
  <si>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</si>
  <si>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</si>
  <si>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</si>
  <si>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</si>
  <si>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</si>
  <si>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год  достижения</t>
  </si>
  <si>
    <r>
      <t>Программа</t>
    </r>
    <r>
      <rPr>
        <sz val="12"/>
        <rFont val="Times New Roman"/>
        <family val="1"/>
        <charset val="1"/>
      </rPr>
      <t xml:space="preserve">, всего </t>
    </r>
  </si>
  <si>
    <t>тыс. рублей</t>
  </si>
  <si>
    <r>
      <t>Цель 1</t>
    </r>
    <r>
      <rPr>
        <sz val="12"/>
        <rFont val="Times New Roman"/>
        <family val="1"/>
        <charset val="1"/>
      </rPr>
      <t xml:space="preserve">  "Создание условий для повышения качества и разнообразия услуг, предоставляемых в сфере культуры, удовлетворения потребностей в развитии и реализации культурного и духовного потенциала каждой личности"</t>
    </r>
  </si>
  <si>
    <t>-</t>
  </si>
  <si>
    <r>
      <t xml:space="preserve">Показатель 1 </t>
    </r>
    <r>
      <rPr>
        <sz val="12"/>
        <rFont val="Times New Roman"/>
        <family val="1"/>
        <charset val="1"/>
      </rPr>
      <t xml:space="preserve"> "Количество посещений учреждений культуры"</t>
    </r>
  </si>
  <si>
    <t xml:space="preserve"> тыс.единиц</t>
  </si>
  <si>
    <r>
      <t xml:space="preserve">Показатель 2   </t>
    </r>
    <r>
      <rPr>
        <sz val="12"/>
        <rFont val="Times New Roman"/>
        <family val="1"/>
        <charset val="204"/>
      </rPr>
      <t>"Уровень средней заработной платы работников списочного состава муниципальных учреждений культуры"</t>
    </r>
  </si>
  <si>
    <t xml:space="preserve">тыс. рублей </t>
  </si>
  <si>
    <r>
      <t xml:space="preserve">Подпрограмма </t>
    </r>
    <r>
      <rPr>
        <sz val="12"/>
        <rFont val="Times New Roman"/>
        <family val="1"/>
        <charset val="1"/>
      </rPr>
      <t xml:space="preserve"> "Сохранение и развитие культурного потенциала Конаковского района"</t>
    </r>
  </si>
  <si>
    <r>
      <t xml:space="preserve">Задача 1 </t>
    </r>
    <r>
      <rPr>
        <sz val="12"/>
        <rFont val="Times New Roman"/>
        <family val="1"/>
        <charset val="1"/>
      </rPr>
      <t>"Сохранение и развитие библиотечного  дела"</t>
    </r>
  </si>
  <si>
    <r>
      <t xml:space="preserve">Показатель 1 </t>
    </r>
    <r>
      <rPr>
        <sz val="12"/>
        <rFont val="Times New Roman"/>
        <family val="1"/>
        <charset val="1"/>
      </rPr>
      <t xml:space="preserve"> "Количество посещений библиотек"</t>
    </r>
  </si>
  <si>
    <t>тыс единиц</t>
  </si>
  <si>
    <r>
      <t xml:space="preserve">Показатель 2  </t>
    </r>
    <r>
      <rPr>
        <sz val="12"/>
        <rFont val="Times New Roman"/>
        <family val="1"/>
        <charset val="1"/>
      </rPr>
      <t xml:space="preserve">"Количество экземпляров новых поступлений в библиотечные фонды общедоступных библиотек"    </t>
    </r>
  </si>
  <si>
    <t>единиц</t>
  </si>
  <si>
    <r>
      <t>Показатель 3</t>
    </r>
    <r>
      <rPr>
        <sz val="12"/>
        <rFont val="Times New Roman"/>
        <family val="1"/>
        <charset val="1"/>
      </rPr>
      <t xml:space="preserve"> "Среднемесячная номинальная начисленная заработная плата работников"   </t>
    </r>
  </si>
  <si>
    <r>
      <t xml:space="preserve">Мероприятие 1.001  </t>
    </r>
    <r>
      <rPr>
        <sz val="12"/>
        <rFont val="Times New Roman"/>
        <family val="1"/>
        <charset val="1"/>
      </rPr>
      <t xml:space="preserve"> "Библиотечное обслуживание муниципальными бюджетными учреждениями культуры"</t>
    </r>
  </si>
  <si>
    <r>
      <t>Показатель 1</t>
    </r>
    <r>
      <rPr>
        <sz val="12"/>
        <rFont val="Times New Roman"/>
        <family val="1"/>
        <charset val="1"/>
      </rPr>
      <t xml:space="preserve"> "Количество проведенных муниципальными бюджетными библиотеками массовых мероприятий (культурно-просветительские, методические и др.)"</t>
    </r>
  </si>
  <si>
    <r>
      <t>Мероприятие 1.002</t>
    </r>
    <r>
      <rPr>
        <sz val="12"/>
        <rFont val="Times New Roman"/>
        <family val="1"/>
        <charset val="204"/>
      </rPr>
      <t xml:space="preserve"> "Комплектование библиотечных фондов муниципальных библиотек  Конаковского района"</t>
    </r>
  </si>
  <si>
    <r>
      <t xml:space="preserve">Показатель 1 </t>
    </r>
    <r>
      <rPr>
        <sz val="12"/>
        <rFont val="Times New Roman"/>
        <family val="1"/>
        <charset val="1"/>
      </rPr>
      <t>"Количество приобретенных экземпляров библиотечными фондами"</t>
    </r>
  </si>
  <si>
    <r>
      <t xml:space="preserve">Мероприятие 1.003 </t>
    </r>
    <r>
      <rPr>
        <sz val="12"/>
        <rFont val="Times New Roman"/>
        <family val="1"/>
        <charset val="1"/>
      </rPr>
      <t>"Повышение заработной платы работникам муниципальных библиотек Конаковского района за счет средств областного бюджета"</t>
    </r>
  </si>
  <si>
    <t>тыс.рублей</t>
  </si>
  <si>
    <r>
      <t xml:space="preserve">Показатель 1 </t>
    </r>
    <r>
      <rPr>
        <sz val="12"/>
        <rFont val="Times New Roman"/>
        <family val="1"/>
        <charset val="1"/>
      </rPr>
      <t>"Получение субсидии "</t>
    </r>
  </si>
  <si>
    <t>да -1 нет-0</t>
  </si>
  <si>
    <t>S</t>
  </si>
  <si>
    <r>
      <t xml:space="preserve">Мероприятие 1.004  </t>
    </r>
    <r>
      <rPr>
        <sz val="12"/>
        <rFont val="Times New Roman"/>
        <family val="1"/>
        <charset val="1"/>
      </rPr>
      <t>"Повышение заработной платы работникам  библиотек Конаковского района за счет средств местного бюджета"</t>
    </r>
  </si>
  <si>
    <r>
      <t xml:space="preserve">Показатель 1  </t>
    </r>
    <r>
      <rPr>
        <sz val="12"/>
        <rFont val="Times New Roman"/>
        <family val="1"/>
        <charset val="204"/>
      </rPr>
      <t>"Отношение средней заработной платы работников библотек к средней заработной плате работников библиотек по Постановлению Администрации Конаковского района Тверской области"</t>
    </r>
  </si>
  <si>
    <t>процент</t>
  </si>
  <si>
    <r>
      <t xml:space="preserve">Мероприятие 1.005  </t>
    </r>
    <r>
      <rPr>
        <sz val="12"/>
        <rFont val="Times New Roman"/>
        <family val="1"/>
        <charset val="1"/>
      </rPr>
      <t>"Реализация мероприятий по обращениям, поступающим к депутатам Собрания депутатов Конаковского района"</t>
    </r>
  </si>
  <si>
    <r>
      <t xml:space="preserve">Показатель 1 </t>
    </r>
    <r>
      <rPr>
        <sz val="12"/>
        <rFont val="Times New Roman"/>
        <family val="1"/>
        <charset val="1"/>
      </rPr>
      <t>"Количество обращений учреждений культуры к депутатам Собрания депутатов Тверской области"</t>
    </r>
  </si>
  <si>
    <r>
      <t xml:space="preserve">Мероприятие 1.006 </t>
    </r>
    <r>
      <rPr>
        <sz val="12"/>
        <rFont val="Times New Roman"/>
        <family val="1"/>
        <charset val="204"/>
      </rPr>
      <t xml:space="preserve">"Проведение ремонтных работ и противопожарных мероприятий в библиотеке" </t>
    </r>
  </si>
  <si>
    <r>
      <t xml:space="preserve">Показатель 1 </t>
    </r>
    <r>
      <rPr>
        <sz val="12"/>
        <rFont val="Times New Roman"/>
        <family val="1"/>
        <charset val="204"/>
      </rPr>
      <t>"Количество заявок от библиотеки на проведение ремонтных работ и противопожарных мероприятий"</t>
    </r>
  </si>
  <si>
    <r>
      <t xml:space="preserve">Мероприятие 1.007 </t>
    </r>
    <r>
      <rPr>
        <sz val="12"/>
        <rFont val="Times New Roman"/>
        <family val="1"/>
        <charset val="204"/>
      </rPr>
      <t>"Уплата штрафов и иных сумм принудительного изъятия учреждений культуры"</t>
    </r>
  </si>
  <si>
    <r>
      <t xml:space="preserve">Показатель 1 </t>
    </r>
    <r>
      <rPr>
        <sz val="12"/>
        <rFont val="Times New Roman"/>
        <family val="1"/>
        <charset val="204"/>
      </rPr>
      <t>"Количество обращений учреждений культуры на уплату штрафов и иных сумм принудительного изъятия "</t>
    </r>
  </si>
  <si>
    <r>
      <t xml:space="preserve">Задача 2 </t>
    </r>
    <r>
      <rPr>
        <sz val="12"/>
        <rFont val="Times New Roman"/>
        <family val="1"/>
        <charset val="1"/>
      </rPr>
      <t xml:space="preserve"> "Культурно-досуговое обслуживание"</t>
    </r>
  </si>
  <si>
    <r>
      <t xml:space="preserve">Показатель 1  </t>
    </r>
    <r>
      <rPr>
        <sz val="12"/>
        <rFont val="Times New Roman"/>
        <family val="1"/>
        <charset val="1"/>
      </rPr>
      <t xml:space="preserve">"Количество посещений мероприятий в культурно-досуговых учреждениях" </t>
    </r>
  </si>
  <si>
    <t>тыс.единиц</t>
  </si>
  <si>
    <r>
      <t>Показатель 2</t>
    </r>
    <r>
      <rPr>
        <sz val="12"/>
        <rFont val="Times New Roman"/>
        <family val="1"/>
        <charset val="1"/>
      </rPr>
      <t xml:space="preserve">  "Число лиц, занимающихся в муниципальных культурно-досуговых учреждениях творческой деятельностью"                </t>
    </r>
  </si>
  <si>
    <t>человек</t>
  </si>
  <si>
    <r>
      <t>Показатель 3</t>
    </r>
    <r>
      <rPr>
        <sz val="12"/>
        <rFont val="Times New Roman"/>
        <family val="1"/>
        <charset val="1"/>
      </rPr>
      <t xml:space="preserve"> "Среднемесячная номинальная начисленная заработная плата работников культурно-досуговых центров"   </t>
    </r>
  </si>
  <si>
    <r>
      <t>Мероприятие 2.001</t>
    </r>
    <r>
      <rPr>
        <sz val="12"/>
        <rFont val="Times New Roman"/>
        <family val="1"/>
        <charset val="1"/>
      </rPr>
      <t xml:space="preserve"> "Культурно-досуговое обслуживание муниципальными бюджетными учреждениеми культуры"</t>
    </r>
  </si>
  <si>
    <r>
      <t>Показатель 1</t>
    </r>
    <r>
      <rPr>
        <sz val="12"/>
        <rFont val="Times New Roman"/>
        <family val="1"/>
        <charset val="1"/>
      </rPr>
      <t xml:space="preserve">  "Количество проведенных мероприятий культурно-досуговых учреждений"</t>
    </r>
  </si>
  <si>
    <r>
      <t>Показатель 2</t>
    </r>
    <r>
      <rPr>
        <sz val="12"/>
        <rFont val="Times New Roman"/>
        <family val="1"/>
        <charset val="1"/>
      </rPr>
      <t xml:space="preserve"> "Число выездных концертных мероприятий в муниципальных образованиях Конаковского района"</t>
    </r>
  </si>
  <si>
    <r>
      <t xml:space="preserve">Мероприятие 2.002 </t>
    </r>
    <r>
      <rPr>
        <sz val="12"/>
        <rFont val="Times New Roman"/>
        <family val="1"/>
        <charset val="1"/>
      </rPr>
      <t>"Повышение заработной платы работникам культурно — досуговых учреждений Конаковского района за счет средств областного бюджета"</t>
    </r>
  </si>
  <si>
    <r>
      <t xml:space="preserve">Показатель 1 </t>
    </r>
    <r>
      <rPr>
        <sz val="12"/>
        <rFont val="Times New Roman"/>
        <family val="1"/>
        <charset val="1"/>
      </rPr>
      <t>"Списочная численность работников культурно — досуговых учреждений"</t>
    </r>
  </si>
  <si>
    <r>
      <t xml:space="preserve">Мероприятие 2.003 </t>
    </r>
    <r>
      <rPr>
        <sz val="12"/>
        <rFont val="Times New Roman"/>
        <family val="1"/>
        <charset val="1"/>
      </rPr>
      <t>"Повышение заработной платы работникам  культурно — досуговых учреждений Конаковского района за счет средств местного бюджета"</t>
    </r>
  </si>
  <si>
    <r>
      <t xml:space="preserve">Показатель 1 </t>
    </r>
    <r>
      <rPr>
        <sz val="12"/>
        <rFont val="Times New Roman"/>
        <family val="1"/>
        <charset val="204"/>
      </rPr>
      <t>"Списочная численность работников культурно-досуговых учреждений"</t>
    </r>
  </si>
  <si>
    <r>
      <t xml:space="preserve">Административное мероприятие 2.001 </t>
    </r>
    <r>
      <rPr>
        <sz val="12"/>
        <rFont val="Times New Roman"/>
        <family val="1"/>
        <charset val="1"/>
      </rPr>
      <t>"Размещение информации о деятельности муниципальных культурно-досуговых учреждений в средствах массовой информации, на сайтах учреждений культуры и  на сайте Конаковского муниципального района Тверской области"</t>
    </r>
  </si>
  <si>
    <t>да-1 нет 0</t>
  </si>
  <si>
    <r>
      <t xml:space="preserve">Мероприятие 2.004  </t>
    </r>
    <r>
      <rPr>
        <sz val="12"/>
        <rFont val="Times New Roman"/>
        <family val="1"/>
        <charset val="1"/>
      </rPr>
      <t>"Реализация мероприятий по обращениям, поступающим к депутатам Собрания депутатов Конаковского района"</t>
    </r>
  </si>
  <si>
    <r>
      <t xml:space="preserve">Мероприятие 2.005  </t>
    </r>
    <r>
      <rPr>
        <sz val="12"/>
        <rFont val="Times New Roman"/>
        <family val="1"/>
        <charset val="1"/>
      </rPr>
      <t>"Материально-техническое оснащение культурно-досугового учреждения"</t>
    </r>
  </si>
  <si>
    <r>
      <t xml:space="preserve">Показатель 1 </t>
    </r>
    <r>
      <rPr>
        <sz val="12"/>
        <rFont val="Times New Roman"/>
        <family val="1"/>
        <charset val="1"/>
      </rPr>
      <t>"Количество  учреждений культуры, подавших заявки на материально-техническое оснащение культурно-досугового учреждения"</t>
    </r>
  </si>
  <si>
    <r>
      <t xml:space="preserve">Мероприятие 2.006 </t>
    </r>
    <r>
      <rPr>
        <sz val="12"/>
        <rFont val="Times New Roman"/>
        <family val="1"/>
        <charset val="204"/>
      </rPr>
      <t>"Предоставление субсидии на ремонт зданий и содержание учреждений культурно-досугового типа гоодских, сельских поселений из бюджета Конаковского района"</t>
    </r>
  </si>
  <si>
    <r>
      <t xml:space="preserve">Показатель 1 </t>
    </r>
    <r>
      <rPr>
        <sz val="12"/>
        <rFont val="Times New Roman"/>
        <family val="1"/>
        <charset val="204"/>
      </rPr>
      <t>"Количество учреждений культурно-досугового типа горордских, сельских поселений, подавших заявку на ремонт зданий"</t>
    </r>
  </si>
  <si>
    <r>
      <t xml:space="preserve">Мероприятие 2.007  </t>
    </r>
    <r>
      <rPr>
        <sz val="12"/>
        <rFont val="Times New Roman"/>
        <family val="1"/>
        <charset val="1"/>
      </rPr>
      <t>"Расходы на реализацию мероприятий по обращениям, поступающим к депутатам Законодательного Собрания Тверской области"</t>
    </r>
  </si>
  <si>
    <r>
      <t xml:space="preserve">Задача 3 </t>
    </r>
    <r>
      <rPr>
        <sz val="12"/>
        <rFont val="Times New Roman"/>
        <family val="1"/>
        <charset val="1"/>
      </rPr>
      <t xml:space="preserve"> "Развитие дополнительного образования и подготовка кадров в сфере культуры" </t>
    </r>
  </si>
  <si>
    <r>
      <t>Показатель 1</t>
    </r>
    <r>
      <rPr>
        <sz val="12"/>
        <rFont val="Times New Roman"/>
        <family val="1"/>
        <charset val="1"/>
      </rPr>
      <t xml:space="preserve">  "Количество  детей и подростков, занимающихся в системе дополнительного образования"        </t>
    </r>
  </si>
  <si>
    <r>
      <t>Показатель 2</t>
    </r>
    <r>
      <rPr>
        <sz val="12"/>
        <rFont val="Times New Roman"/>
        <family val="1"/>
        <charset val="1"/>
      </rPr>
      <t xml:space="preserve"> "Доля специалистов, повысивших свою квалификацию в общей численности работников отрасли "Культура"" </t>
    </r>
  </si>
  <si>
    <r>
      <t xml:space="preserve">Показатель 3 </t>
    </r>
    <r>
      <rPr>
        <sz val="12"/>
        <rFont val="Times New Roman"/>
        <family val="1"/>
        <charset val="1"/>
      </rPr>
      <t xml:space="preserve">"Среднемесячная номинальная начисленная заработная плата работников муниципальных учреждений культуры"   </t>
    </r>
  </si>
  <si>
    <r>
      <t xml:space="preserve">Мероприятие 3.001 </t>
    </r>
    <r>
      <rPr>
        <sz val="12"/>
        <rFont val="Times New Roman"/>
        <family val="1"/>
        <charset val="1"/>
      </rPr>
      <t>"Предоставление дополнительного образования детей в области культуры"</t>
    </r>
  </si>
  <si>
    <r>
      <t xml:space="preserve">Показатель 1 </t>
    </r>
    <r>
      <rPr>
        <sz val="12"/>
        <rFont val="Times New Roman"/>
        <family val="1"/>
        <charset val="1"/>
      </rPr>
      <t>"Количество обучающихся в учреждениях дополнительного образования в сфере культуры"</t>
    </r>
  </si>
  <si>
    <r>
      <t xml:space="preserve">Показатель 2 </t>
    </r>
    <r>
      <rPr>
        <sz val="12"/>
        <rFont val="Times New Roman"/>
        <family val="1"/>
        <charset val="1"/>
      </rPr>
      <t xml:space="preserve">"Количество посещений учреждений дополнительного образования"  </t>
    </r>
  </si>
  <si>
    <t>тыс. единиц</t>
  </si>
  <si>
    <r>
      <t xml:space="preserve">Мероприятие 3.002 </t>
    </r>
    <r>
      <rPr>
        <sz val="12"/>
        <rFont val="Times New Roman"/>
        <family val="1"/>
        <charset val="1"/>
      </rPr>
      <t>"Профессиональная подготовка, переподготовка и повышение квалификации"</t>
    </r>
  </si>
  <si>
    <r>
      <t xml:space="preserve">Показатель 1  </t>
    </r>
    <r>
      <rPr>
        <sz val="12"/>
        <rFont val="Times New Roman"/>
        <family val="1"/>
        <charset val="1"/>
      </rPr>
      <t>"Количество преподавателей прошедших профессиональную подготовку, переподготовку и повышение квалификации"</t>
    </r>
  </si>
  <si>
    <r>
      <t xml:space="preserve">Мероприятие 3.003 </t>
    </r>
    <r>
      <rPr>
        <sz val="12"/>
        <rFont val="Times New Roman"/>
        <family val="1"/>
        <charset val="1"/>
      </rPr>
      <t>"Повышение заработной платы педагогическим работникам муниципальных организаций дополнительного образования"</t>
    </r>
  </si>
  <si>
    <r>
      <t>Показатель</t>
    </r>
    <r>
      <rPr>
        <sz val="12"/>
        <rFont val="Times New Roman"/>
        <family val="1"/>
        <charset val="1"/>
      </rPr>
      <t xml:space="preserve"> 1 "Число учреждений дополнительного образования, в которых произошло повышение заработной платы педагогических работников муниципальных организаций дополнительного образования"</t>
    </r>
  </si>
  <si>
    <r>
      <t xml:space="preserve">Мероприятие 3.004 </t>
    </r>
    <r>
      <rPr>
        <sz val="12"/>
        <rFont val="Times New Roman"/>
        <family val="1"/>
        <charset val="1"/>
      </rPr>
      <t>"Повышение заработной платы педагогическим работникам учреждений дополнительного образования Конаковского района за счет средств местного бюджета"</t>
    </r>
  </si>
  <si>
    <r>
      <t>Показатель 1</t>
    </r>
    <r>
      <rPr>
        <sz val="12"/>
        <rFont val="Times New Roman"/>
        <family val="1"/>
        <charset val="1"/>
      </rPr>
      <t xml:space="preserve"> "Число учреждений дополнительного образования, в которых произошло повышение заработной платы педагогических работников муниципальных организаций дополнительного образования"</t>
    </r>
  </si>
  <si>
    <r>
      <t xml:space="preserve">Мероприятие 3.005 </t>
    </r>
    <r>
      <rPr>
        <sz val="12"/>
        <rFont val="Times New Roman"/>
        <family val="1"/>
        <charset val="1"/>
      </rPr>
      <t>"Проведение ремонтных работ и противопожарных мероприятий в учреждениях дополнительного образования в сфере культуры"</t>
    </r>
  </si>
  <si>
    <r>
      <t>Показатель 1</t>
    </r>
    <r>
      <rPr>
        <sz val="12"/>
        <rFont val="Times New Roman"/>
        <family val="1"/>
        <charset val="1"/>
      </rPr>
      <t xml:space="preserve"> "Количество заявок от учреждений дополнительного образования в сфере культуры  на проведение ремонтных работ и противопожарных мероприятий"</t>
    </r>
  </si>
  <si>
    <r>
      <t xml:space="preserve">Мероприятие 3.006 </t>
    </r>
    <r>
      <rPr>
        <sz val="12"/>
        <rFont val="Times New Roman"/>
        <family val="1"/>
        <charset val="204"/>
      </rPr>
      <t>"Осуществление единовременной выплаты к началу учебного года работникам муниципальных образовательных учреждений"</t>
    </r>
  </si>
  <si>
    <r>
      <t>Показатель 1</t>
    </r>
    <r>
      <rPr>
        <sz val="12"/>
        <rFont val="Times New Roman"/>
        <family val="1"/>
        <charset val="1"/>
      </rPr>
      <t xml:space="preserve"> "Количество заявок от учреждений дополнительного образования в сфере культуры"</t>
    </r>
  </si>
  <si>
    <r>
      <t>Мероприятие 3.007</t>
    </r>
    <r>
      <rPr>
        <sz val="12"/>
        <rFont val="Times New Roman"/>
        <family val="1"/>
        <charset val="204"/>
      </rPr>
      <t xml:space="preserve"> "Осуществление единовременной выплаты к началу учебного года работникам муниципальных образовательных учреждений за счет средств местного бюджета"</t>
    </r>
  </si>
  <si>
    <r>
      <t xml:space="preserve">Задача 4 </t>
    </r>
    <r>
      <rPr>
        <sz val="12"/>
        <rFont val="Times New Roman"/>
        <family val="1"/>
        <charset val="1"/>
      </rPr>
      <t>"Реализация социально значимых проектов в сфере культуры"</t>
    </r>
  </si>
  <si>
    <r>
      <t xml:space="preserve">Показатель 1 </t>
    </r>
    <r>
      <rPr>
        <sz val="12"/>
        <rFont val="Times New Roman"/>
        <family val="1"/>
        <charset val="204"/>
      </rPr>
      <t>"Доля</t>
    </r>
    <r>
      <rPr>
        <sz val="12"/>
        <rFont val="Times New Roman"/>
        <family val="1"/>
        <charset val="1"/>
      </rPr>
      <t xml:space="preserve"> платных культурно-досуговых мероприятий, проводимых муниципальными учреждениями культуры"</t>
    </r>
  </si>
  <si>
    <r>
      <t xml:space="preserve">Показатель 2 </t>
    </r>
    <r>
      <rPr>
        <sz val="12"/>
        <rFont val="Times New Roman"/>
        <family val="1"/>
        <charset val="1"/>
      </rPr>
      <t xml:space="preserve"> "Доля лауреатов и дипломантов международных, всероссийских, областных, районных и межрегиональных конкурсов в общей численности обучающихся  в учебных заведениях культуры"</t>
    </r>
  </si>
  <si>
    <r>
      <t>Мероприятие 4.001</t>
    </r>
    <r>
      <rPr>
        <sz val="12"/>
        <rFont val="Times New Roman"/>
        <family val="1"/>
        <charset val="1"/>
      </rPr>
      <t xml:space="preserve"> "Организация и проведение районных смотров, конкурсов, фестивалей, праздников, концертов, творческих встреч, выставок. Участие в региональных и всероссийских мероприятиях и проектах" </t>
    </r>
  </si>
  <si>
    <r>
      <t xml:space="preserve">Показатель 1 </t>
    </r>
    <r>
      <rPr>
        <sz val="12"/>
        <rFont val="Times New Roman"/>
        <family val="1"/>
        <charset val="204"/>
      </rPr>
      <t>"Количество проведенных районных мероприятий и проектов сферы культуры "</t>
    </r>
  </si>
  <si>
    <r>
      <t xml:space="preserve">Показатель 2 </t>
    </r>
    <r>
      <rPr>
        <sz val="12"/>
        <rFont val="Times New Roman"/>
        <family val="1"/>
        <charset val="204"/>
      </rPr>
      <t>"Количество мероприятий, направленных на выявление и развитие молодых дарований Конаковского района"</t>
    </r>
  </si>
  <si>
    <r>
      <t xml:space="preserve">Административное мероприятие 4.001 </t>
    </r>
    <r>
      <rPr>
        <sz val="12"/>
        <rFont val="Times New Roman"/>
        <family val="1"/>
        <charset val="1"/>
      </rPr>
      <t>"Размещение информации о деятельности муниципальных культурно-досуговых учреждений в средствах массовой информации, на сайтах учреждений культуры и  на сайте Конаковского муниципального района Тверской области"</t>
    </r>
  </si>
  <si>
    <r>
      <t xml:space="preserve">Задача 5 </t>
    </r>
    <r>
      <rPr>
        <sz val="12"/>
        <rFont val="Times New Roman"/>
        <family val="1"/>
        <charset val="1"/>
      </rPr>
      <t>"Создание модельной библиотеки в рамках реализации национального проекта "Культура""</t>
    </r>
  </si>
  <si>
    <t>А</t>
  </si>
  <si>
    <r>
      <t>Мероприятие 5.001</t>
    </r>
    <r>
      <rPr>
        <sz val="12"/>
        <rFont val="Times New Roman"/>
        <family val="1"/>
        <charset val="1"/>
      </rPr>
      <t xml:space="preserve"> "Создание муниципальной модельной библиотеки" </t>
    </r>
  </si>
  <si>
    <r>
      <t xml:space="preserve">Показатель 1 </t>
    </r>
    <r>
      <rPr>
        <sz val="12"/>
        <rFont val="Times New Roman"/>
        <family val="1"/>
        <charset val="204"/>
      </rPr>
      <t>" Количество заявок от учреждений культуры  на создание модельной библиотеки"</t>
    </r>
  </si>
  <si>
    <r>
      <t xml:space="preserve">Административное мероприятие 5.001 </t>
    </r>
    <r>
      <rPr>
        <sz val="12"/>
        <rFont val="Times New Roman"/>
        <family val="1"/>
        <charset val="1"/>
      </rPr>
      <t>"Размещение информации о деятельности муниципальной модельной библиотеки в средствах массовой информации, на сайтах учреждений культуры и  на сайте Конаковского муниципального района Тверской области"</t>
    </r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</si>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</sst>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1"/>
    </font>
    <font>
      <sz val="14"/>
      <name val="Times New Roman"/>
      <family val="1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1"/>
    </font>
    <font>
      <b/>
      <sz val="14"/>
      <color indexed="8"/>
      <name val="Times New Roman"/>
      <family val="1"/>
      <charset val="1"/>
    </font>
    <font>
      <i/>
      <u/>
      <sz val="14"/>
      <name val="Times New Roman"/>
      <family val="1"/>
      <charset val="1"/>
    </font>
    <font>
      <i/>
      <sz val="14"/>
      <name val="Times New Roman"/>
      <family val="1"/>
      <charset val="1"/>
    </font>
    <font>
      <i/>
      <sz val="14"/>
      <color indexed="8"/>
      <name val="Times New Roman"/>
      <family val="1"/>
      <charset val="1"/>
    </font>
    <font>
      <b/>
      <sz val="15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4"/>
      <name val="Times New Roman"/>
      <family val="1"/>
      <charset val="1"/>
    </font>
    <font>
      <b/>
      <i/>
      <sz val="14"/>
      <name val="Times New Roman"/>
      <family val="1"/>
      <charset val="1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2" borderId="0" xfId="0" applyFont="1" applyFill="1" applyAlignment="1">
      <alignment horizontal="right" wrapText="1"/>
    </xf>
    <xf numFmtId="0" fontId="1" fillId="3" borderId="0" xfId="0" applyFont="1" applyFill="1"/>
    <xf numFmtId="0" fontId="2" fillId="3" borderId="0" xfId="0" applyFont="1" applyFill="1"/>
    <xf numFmtId="0" fontId="2" fillId="0" borderId="0" xfId="0" applyFont="1" applyFill="1"/>
    <xf numFmtId="0" fontId="2" fillId="3" borderId="0" xfId="0" applyFont="1" applyFill="1" applyBorder="1" applyAlignment="1">
      <alignment horizontal="right" vertical="top" wrapText="1"/>
    </xf>
    <xf numFmtId="0" fontId="1" fillId="3" borderId="0" xfId="0" applyFont="1" applyFill="1" applyAlignment="1">
      <alignment horizontal="left"/>
    </xf>
    <xf numFmtId="0" fontId="2" fillId="3" borderId="0" xfId="0" applyFont="1" applyFill="1" applyBorder="1"/>
    <xf numFmtId="0" fontId="3" fillId="3" borderId="0" xfId="0" applyFont="1" applyFill="1" applyBorder="1" applyAlignment="1">
      <alignment vertical="top" wrapText="1"/>
    </xf>
    <xf numFmtId="0" fontId="3" fillId="3" borderId="0" xfId="0" applyFont="1" applyFill="1" applyBorder="1" applyAlignment="1">
      <alignment horizontal="right" vertical="top" wrapText="1"/>
    </xf>
    <xf numFmtId="0" fontId="4" fillId="3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3" borderId="0" xfId="0" applyFont="1" applyFill="1" applyBorder="1" applyAlignment="1"/>
    <xf numFmtId="0" fontId="1" fillId="3" borderId="0" xfId="0" applyFont="1" applyFill="1" applyBorder="1"/>
    <xf numFmtId="0" fontId="3" fillId="3" borderId="0" xfId="0" applyFont="1" applyFill="1" applyBorder="1" applyAlignment="1">
      <alignment horizontal="right" vertical="top" wrapText="1"/>
    </xf>
    <xf numFmtId="0" fontId="4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8" fillId="3" borderId="0" xfId="0" applyFont="1" applyFill="1" applyBorder="1" applyAlignment="1"/>
    <xf numFmtId="0" fontId="7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/>
    <xf numFmtId="0" fontId="2" fillId="0" borderId="0" xfId="0" applyFont="1" applyFill="1" applyBorder="1"/>
    <xf numFmtId="0" fontId="12" fillId="3" borderId="0" xfId="0" applyFont="1" applyFill="1" applyBorder="1"/>
    <xf numFmtId="0" fontId="7" fillId="3" borderId="0" xfId="0" applyFont="1" applyFill="1" applyBorder="1"/>
    <xf numFmtId="0" fontId="13" fillId="3" borderId="0" xfId="0" applyFont="1" applyFill="1" applyBorder="1" applyAlignment="1"/>
    <xf numFmtId="0" fontId="4" fillId="3" borderId="0" xfId="0" applyFont="1" applyFill="1" applyBorder="1" applyAlignment="1"/>
    <xf numFmtId="0" fontId="1" fillId="0" borderId="0" xfId="0" applyFont="1" applyBorder="1"/>
    <xf numFmtId="0" fontId="7" fillId="3" borderId="0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justify" vertical="top" wrapText="1"/>
    </xf>
    <xf numFmtId="0" fontId="8" fillId="3" borderId="0" xfId="0" applyFont="1" applyFill="1" applyBorder="1" applyAlignment="1">
      <alignment horizontal="left" vertical="top"/>
    </xf>
    <xf numFmtId="0" fontId="7" fillId="3" borderId="0" xfId="0" applyFont="1" applyFill="1" applyBorder="1" applyAlignment="1">
      <alignment horizontal="left" vertical="top" wrapText="1"/>
    </xf>
    <xf numFmtId="0" fontId="7" fillId="3" borderId="0" xfId="0" applyFont="1" applyFill="1" applyAlignment="1">
      <alignment horizontal="justify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/>
    <xf numFmtId="0" fontId="2" fillId="2" borderId="5" xfId="0" applyFont="1" applyFill="1" applyBorder="1"/>
    <xf numFmtId="0" fontId="14" fillId="2" borderId="5" xfId="0" applyFont="1" applyFill="1" applyBorder="1" applyAlignment="1">
      <alignment horizontal="left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center" vertical="center" wrapText="1"/>
    </xf>
    <xf numFmtId="0" fontId="2" fillId="4" borderId="0" xfId="0" applyFont="1" applyFill="1"/>
    <xf numFmtId="0" fontId="2" fillId="0" borderId="4" xfId="0" applyFont="1" applyFill="1" applyBorder="1"/>
    <xf numFmtId="0" fontId="2" fillId="0" borderId="5" xfId="0" applyFont="1" applyFill="1" applyBorder="1"/>
    <xf numFmtId="0" fontId="14" fillId="0" borderId="5" xfId="0" applyFont="1" applyFill="1" applyBorder="1" applyAlignment="1">
      <alignment vertical="top" wrapText="1"/>
    </xf>
    <xf numFmtId="2" fontId="2" fillId="2" borderId="5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/>
    <xf numFmtId="0" fontId="14" fillId="2" borderId="5" xfId="0" applyFont="1" applyFill="1" applyBorder="1" applyAlignment="1">
      <alignment vertical="top" wrapText="1"/>
    </xf>
    <xf numFmtId="164" fontId="17" fillId="2" borderId="5" xfId="0" applyNumberFormat="1" applyFont="1" applyFill="1" applyBorder="1" applyAlignment="1">
      <alignment horizontal="center" vertical="center" wrapText="1"/>
    </xf>
    <xf numFmtId="164" fontId="2" fillId="4" borderId="0" xfId="0" applyNumberFormat="1" applyFont="1" applyFill="1"/>
    <xf numFmtId="1" fontId="2" fillId="2" borderId="5" xfId="0" applyNumberFormat="1" applyFont="1" applyFill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center" vertical="center" wrapText="1"/>
    </xf>
    <xf numFmtId="1" fontId="2" fillId="3" borderId="0" xfId="0" applyNumberFormat="1" applyFont="1" applyFill="1"/>
    <xf numFmtId="0" fontId="14" fillId="2" borderId="5" xfId="0" applyFont="1" applyFill="1" applyBorder="1" applyAlignment="1">
      <alignment wrapText="1"/>
    </xf>
    <xf numFmtId="164" fontId="2" fillId="4" borderId="5" xfId="0" applyNumberFormat="1" applyFont="1" applyFill="1" applyBorder="1" applyAlignment="1">
      <alignment horizontal="center" vertical="center" wrapText="1"/>
    </xf>
    <xf numFmtId="1" fontId="2" fillId="4" borderId="5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/>
    </xf>
    <xf numFmtId="1" fontId="2" fillId="2" borderId="7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64" fontId="2" fillId="2" borderId="9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right"/>
    </xf>
    <xf numFmtId="0" fontId="14" fillId="2" borderId="5" xfId="0" applyFont="1" applyFill="1" applyBorder="1" applyAlignment="1">
      <alignment horizontal="left" vertical="top" wrapText="1"/>
    </xf>
    <xf numFmtId="0" fontId="1" fillId="0" borderId="0" xfId="0" applyFont="1" applyFill="1" applyBorder="1"/>
    <xf numFmtId="0" fontId="2" fillId="2" borderId="0" xfId="0" applyFont="1" applyFill="1" applyBorder="1"/>
    <xf numFmtId="0" fontId="1" fillId="4" borderId="0" xfId="0" applyFont="1" applyFill="1"/>
    <xf numFmtId="0" fontId="1" fillId="2" borderId="0" xfId="0" applyFont="1" applyFill="1"/>
    <xf numFmtId="0" fontId="2" fillId="2" borderId="10" xfId="0" applyFont="1" applyFill="1" applyBorder="1"/>
    <xf numFmtId="0" fontId="2" fillId="2" borderId="7" xfId="0" applyFont="1" applyFill="1" applyBorder="1"/>
    <xf numFmtId="0" fontId="14" fillId="2" borderId="7" xfId="0" applyFont="1" applyFill="1" applyBorder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/>
    </xf>
    <xf numFmtId="0" fontId="1" fillId="2" borderId="11" xfId="0" applyFont="1" applyFill="1" applyBorder="1"/>
    <xf numFmtId="0" fontId="11" fillId="2" borderId="5" xfId="0" applyFont="1" applyFill="1" applyBorder="1" applyAlignment="1">
      <alignment vertical="top" wrapText="1"/>
    </xf>
    <xf numFmtId="1" fontId="2" fillId="2" borderId="5" xfId="0" applyNumberFormat="1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vertical="top" wrapText="1"/>
    </xf>
    <xf numFmtId="0" fontId="2" fillId="2" borderId="12" xfId="0" applyFont="1" applyFill="1" applyBorder="1" applyAlignment="1">
      <alignment horizontal="center" vertical="center" wrapText="1"/>
    </xf>
    <xf numFmtId="1" fontId="2" fillId="2" borderId="12" xfId="0" applyNumberFormat="1" applyFont="1" applyFill="1" applyBorder="1" applyAlignment="1">
      <alignment horizontal="center" vertical="center" wrapText="1"/>
    </xf>
    <xf numFmtId="1" fontId="2" fillId="2" borderId="12" xfId="0" applyNumberFormat="1" applyFont="1" applyFill="1" applyBorder="1" applyAlignment="1">
      <alignment horizontal="center" vertical="center"/>
    </xf>
    <xf numFmtId="1" fontId="2" fillId="2" borderId="13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right"/>
    </xf>
    <xf numFmtId="0" fontId="2" fillId="0" borderId="14" xfId="0" applyFont="1" applyFill="1" applyBorder="1"/>
    <xf numFmtId="0" fontId="2" fillId="0" borderId="12" xfId="0" applyFont="1" applyFill="1" applyBorder="1"/>
    <xf numFmtId="0" fontId="14" fillId="2" borderId="12" xfId="0" applyFont="1" applyFill="1" applyBorder="1" applyAlignment="1">
      <alignment vertical="top" wrapText="1"/>
    </xf>
    <xf numFmtId="0" fontId="2" fillId="0" borderId="12" xfId="0" applyFont="1" applyFill="1" applyBorder="1" applyAlignment="1">
      <alignment horizontal="center" vertical="center" wrapText="1"/>
    </xf>
    <xf numFmtId="1" fontId="2" fillId="0" borderId="12" xfId="0" applyNumberFormat="1" applyFont="1" applyFill="1" applyBorder="1" applyAlignment="1">
      <alignment horizontal="center" vertical="center" wrapText="1"/>
    </xf>
    <xf numFmtId="1" fontId="2" fillId="0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08"/>
  <sheetViews>
    <sheetView tabSelected="1" zoomScale="70" zoomScaleNormal="70" workbookViewId="0">
      <selection activeCell="R17" sqref="R17"/>
    </sheetView>
  </sheetViews>
  <sheetFormatPr defaultColWidth="8.85546875" defaultRowHeight="18.75" x14ac:dyDescent="0.3"/>
  <cols>
    <col min="1" max="1" width="4.5703125" style="1" customWidth="1"/>
    <col min="2" max="2" width="4.140625" style="1" customWidth="1"/>
    <col min="3" max="3" width="4.28515625" style="2" customWidth="1"/>
    <col min="4" max="6" width="3.7109375" style="2" customWidth="1"/>
    <col min="7" max="7" width="3.42578125" style="2" customWidth="1"/>
    <col min="8" max="8" width="4" style="2" customWidth="1"/>
    <col min="9" max="9" width="3.5703125" style="1" customWidth="1"/>
    <col min="10" max="10" width="4" style="1" customWidth="1"/>
    <col min="11" max="11" width="4.140625" style="1" customWidth="1"/>
    <col min="12" max="17" width="4.42578125" style="1" customWidth="1"/>
    <col min="18" max="18" width="101.5703125" style="1" customWidth="1"/>
    <col min="19" max="19" width="20" style="1" customWidth="1"/>
    <col min="20" max="20" width="16.28515625" style="1" customWidth="1"/>
    <col min="21" max="21" width="14.5703125" style="1" customWidth="1"/>
    <col min="22" max="23" width="14.85546875" style="1" customWidth="1"/>
    <col min="24" max="24" width="16.28515625" style="1" customWidth="1"/>
    <col min="25" max="25" width="14.7109375" style="1" customWidth="1"/>
    <col min="26" max="26" width="13.5703125" style="1" customWidth="1"/>
    <col min="27" max="27" width="10.85546875" style="1" customWidth="1"/>
    <col min="28" max="28" width="11" style="4" customWidth="1"/>
    <col min="29" max="74" width="9" style="4" customWidth="1"/>
    <col min="75" max="256" width="8.85546875" style="1"/>
    <col min="257" max="257" width="4.5703125" style="1" customWidth="1"/>
    <col min="258" max="258" width="4.140625" style="1" customWidth="1"/>
    <col min="259" max="259" width="4.28515625" style="1" customWidth="1"/>
    <col min="260" max="262" width="3.7109375" style="1" customWidth="1"/>
    <col min="263" max="263" width="3.42578125" style="1" customWidth="1"/>
    <col min="264" max="264" width="4" style="1" customWidth="1"/>
    <col min="265" max="265" width="3.5703125" style="1" customWidth="1"/>
    <col min="266" max="266" width="4" style="1" customWidth="1"/>
    <col min="267" max="267" width="4.140625" style="1" customWidth="1"/>
    <col min="268" max="273" width="4.42578125" style="1" customWidth="1"/>
    <col min="274" max="274" width="101.5703125" style="1" customWidth="1"/>
    <col min="275" max="275" width="20" style="1" customWidth="1"/>
    <col min="276" max="276" width="16.28515625" style="1" customWidth="1"/>
    <col min="277" max="277" width="14.5703125" style="1" customWidth="1"/>
    <col min="278" max="279" width="14.85546875" style="1" customWidth="1"/>
    <col min="280" max="280" width="16.28515625" style="1" customWidth="1"/>
    <col min="281" max="281" width="14.7109375" style="1" customWidth="1"/>
    <col min="282" max="282" width="13.5703125" style="1" customWidth="1"/>
    <col min="283" max="283" width="10.85546875" style="1" customWidth="1"/>
    <col min="284" max="284" width="11" style="1" customWidth="1"/>
    <col min="285" max="330" width="9" style="1" customWidth="1"/>
    <col min="331" max="512" width="8.85546875" style="1"/>
    <col min="513" max="513" width="4.5703125" style="1" customWidth="1"/>
    <col min="514" max="514" width="4.140625" style="1" customWidth="1"/>
    <col min="515" max="515" width="4.28515625" style="1" customWidth="1"/>
    <col min="516" max="518" width="3.7109375" style="1" customWidth="1"/>
    <col min="519" max="519" width="3.42578125" style="1" customWidth="1"/>
    <col min="520" max="520" width="4" style="1" customWidth="1"/>
    <col min="521" max="521" width="3.5703125" style="1" customWidth="1"/>
    <col min="522" max="522" width="4" style="1" customWidth="1"/>
    <col min="523" max="523" width="4.140625" style="1" customWidth="1"/>
    <col min="524" max="529" width="4.42578125" style="1" customWidth="1"/>
    <col min="530" max="530" width="101.5703125" style="1" customWidth="1"/>
    <col min="531" max="531" width="20" style="1" customWidth="1"/>
    <col min="532" max="532" width="16.28515625" style="1" customWidth="1"/>
    <col min="533" max="533" width="14.5703125" style="1" customWidth="1"/>
    <col min="534" max="535" width="14.85546875" style="1" customWidth="1"/>
    <col min="536" max="536" width="16.28515625" style="1" customWidth="1"/>
    <col min="537" max="537" width="14.7109375" style="1" customWidth="1"/>
    <col min="538" max="538" width="13.5703125" style="1" customWidth="1"/>
    <col min="539" max="539" width="10.85546875" style="1" customWidth="1"/>
    <col min="540" max="540" width="11" style="1" customWidth="1"/>
    <col min="541" max="586" width="9" style="1" customWidth="1"/>
    <col min="587" max="768" width="8.85546875" style="1"/>
    <col min="769" max="769" width="4.5703125" style="1" customWidth="1"/>
    <col min="770" max="770" width="4.140625" style="1" customWidth="1"/>
    <col min="771" max="771" width="4.28515625" style="1" customWidth="1"/>
    <col min="772" max="774" width="3.7109375" style="1" customWidth="1"/>
    <col min="775" max="775" width="3.42578125" style="1" customWidth="1"/>
    <col min="776" max="776" width="4" style="1" customWidth="1"/>
    <col min="777" max="777" width="3.5703125" style="1" customWidth="1"/>
    <col min="778" max="778" width="4" style="1" customWidth="1"/>
    <col min="779" max="779" width="4.140625" style="1" customWidth="1"/>
    <col min="780" max="785" width="4.42578125" style="1" customWidth="1"/>
    <col min="786" max="786" width="101.5703125" style="1" customWidth="1"/>
    <col min="787" max="787" width="20" style="1" customWidth="1"/>
    <col min="788" max="788" width="16.28515625" style="1" customWidth="1"/>
    <col min="789" max="789" width="14.5703125" style="1" customWidth="1"/>
    <col min="790" max="791" width="14.85546875" style="1" customWidth="1"/>
    <col min="792" max="792" width="16.28515625" style="1" customWidth="1"/>
    <col min="793" max="793" width="14.7109375" style="1" customWidth="1"/>
    <col min="794" max="794" width="13.5703125" style="1" customWidth="1"/>
    <col min="795" max="795" width="10.85546875" style="1" customWidth="1"/>
    <col min="796" max="796" width="11" style="1" customWidth="1"/>
    <col min="797" max="842" width="9" style="1" customWidth="1"/>
    <col min="843" max="1024" width="8.85546875" style="1"/>
    <col min="1025" max="1025" width="4.5703125" style="1" customWidth="1"/>
    <col min="1026" max="1026" width="4.140625" style="1" customWidth="1"/>
    <col min="1027" max="1027" width="4.28515625" style="1" customWidth="1"/>
    <col min="1028" max="1030" width="3.7109375" style="1" customWidth="1"/>
    <col min="1031" max="1031" width="3.42578125" style="1" customWidth="1"/>
    <col min="1032" max="1032" width="4" style="1" customWidth="1"/>
    <col min="1033" max="1033" width="3.5703125" style="1" customWidth="1"/>
    <col min="1034" max="1034" width="4" style="1" customWidth="1"/>
    <col min="1035" max="1035" width="4.140625" style="1" customWidth="1"/>
    <col min="1036" max="1041" width="4.42578125" style="1" customWidth="1"/>
    <col min="1042" max="1042" width="101.5703125" style="1" customWidth="1"/>
    <col min="1043" max="1043" width="20" style="1" customWidth="1"/>
    <col min="1044" max="1044" width="16.28515625" style="1" customWidth="1"/>
    <col min="1045" max="1045" width="14.5703125" style="1" customWidth="1"/>
    <col min="1046" max="1047" width="14.85546875" style="1" customWidth="1"/>
    <col min="1048" max="1048" width="16.28515625" style="1" customWidth="1"/>
    <col min="1049" max="1049" width="14.7109375" style="1" customWidth="1"/>
    <col min="1050" max="1050" width="13.5703125" style="1" customWidth="1"/>
    <col min="1051" max="1051" width="10.85546875" style="1" customWidth="1"/>
    <col min="1052" max="1052" width="11" style="1" customWidth="1"/>
    <col min="1053" max="1098" width="9" style="1" customWidth="1"/>
    <col min="1099" max="1280" width="8.85546875" style="1"/>
    <col min="1281" max="1281" width="4.5703125" style="1" customWidth="1"/>
    <col min="1282" max="1282" width="4.140625" style="1" customWidth="1"/>
    <col min="1283" max="1283" width="4.28515625" style="1" customWidth="1"/>
    <col min="1284" max="1286" width="3.7109375" style="1" customWidth="1"/>
    <col min="1287" max="1287" width="3.42578125" style="1" customWidth="1"/>
    <col min="1288" max="1288" width="4" style="1" customWidth="1"/>
    <col min="1289" max="1289" width="3.5703125" style="1" customWidth="1"/>
    <col min="1290" max="1290" width="4" style="1" customWidth="1"/>
    <col min="1291" max="1291" width="4.140625" style="1" customWidth="1"/>
    <col min="1292" max="1297" width="4.42578125" style="1" customWidth="1"/>
    <col min="1298" max="1298" width="101.5703125" style="1" customWidth="1"/>
    <col min="1299" max="1299" width="20" style="1" customWidth="1"/>
    <col min="1300" max="1300" width="16.28515625" style="1" customWidth="1"/>
    <col min="1301" max="1301" width="14.5703125" style="1" customWidth="1"/>
    <col min="1302" max="1303" width="14.85546875" style="1" customWidth="1"/>
    <col min="1304" max="1304" width="16.28515625" style="1" customWidth="1"/>
    <col min="1305" max="1305" width="14.7109375" style="1" customWidth="1"/>
    <col min="1306" max="1306" width="13.5703125" style="1" customWidth="1"/>
    <col min="1307" max="1307" width="10.85546875" style="1" customWidth="1"/>
    <col min="1308" max="1308" width="11" style="1" customWidth="1"/>
    <col min="1309" max="1354" width="9" style="1" customWidth="1"/>
    <col min="1355" max="1536" width="8.85546875" style="1"/>
    <col min="1537" max="1537" width="4.5703125" style="1" customWidth="1"/>
    <col min="1538" max="1538" width="4.140625" style="1" customWidth="1"/>
    <col min="1539" max="1539" width="4.28515625" style="1" customWidth="1"/>
    <col min="1540" max="1542" width="3.7109375" style="1" customWidth="1"/>
    <col min="1543" max="1543" width="3.42578125" style="1" customWidth="1"/>
    <col min="1544" max="1544" width="4" style="1" customWidth="1"/>
    <col min="1545" max="1545" width="3.5703125" style="1" customWidth="1"/>
    <col min="1546" max="1546" width="4" style="1" customWidth="1"/>
    <col min="1547" max="1547" width="4.140625" style="1" customWidth="1"/>
    <col min="1548" max="1553" width="4.42578125" style="1" customWidth="1"/>
    <col min="1554" max="1554" width="101.5703125" style="1" customWidth="1"/>
    <col min="1555" max="1555" width="20" style="1" customWidth="1"/>
    <col min="1556" max="1556" width="16.28515625" style="1" customWidth="1"/>
    <col min="1557" max="1557" width="14.5703125" style="1" customWidth="1"/>
    <col min="1558" max="1559" width="14.85546875" style="1" customWidth="1"/>
    <col min="1560" max="1560" width="16.28515625" style="1" customWidth="1"/>
    <col min="1561" max="1561" width="14.7109375" style="1" customWidth="1"/>
    <col min="1562" max="1562" width="13.5703125" style="1" customWidth="1"/>
    <col min="1563" max="1563" width="10.85546875" style="1" customWidth="1"/>
    <col min="1564" max="1564" width="11" style="1" customWidth="1"/>
    <col min="1565" max="1610" width="9" style="1" customWidth="1"/>
    <col min="1611" max="1792" width="8.85546875" style="1"/>
    <col min="1793" max="1793" width="4.5703125" style="1" customWidth="1"/>
    <col min="1794" max="1794" width="4.140625" style="1" customWidth="1"/>
    <col min="1795" max="1795" width="4.28515625" style="1" customWidth="1"/>
    <col min="1796" max="1798" width="3.7109375" style="1" customWidth="1"/>
    <col min="1799" max="1799" width="3.42578125" style="1" customWidth="1"/>
    <col min="1800" max="1800" width="4" style="1" customWidth="1"/>
    <col min="1801" max="1801" width="3.5703125" style="1" customWidth="1"/>
    <col min="1802" max="1802" width="4" style="1" customWidth="1"/>
    <col min="1803" max="1803" width="4.140625" style="1" customWidth="1"/>
    <col min="1804" max="1809" width="4.42578125" style="1" customWidth="1"/>
    <col min="1810" max="1810" width="101.5703125" style="1" customWidth="1"/>
    <col min="1811" max="1811" width="20" style="1" customWidth="1"/>
    <col min="1812" max="1812" width="16.28515625" style="1" customWidth="1"/>
    <col min="1813" max="1813" width="14.5703125" style="1" customWidth="1"/>
    <col min="1814" max="1815" width="14.85546875" style="1" customWidth="1"/>
    <col min="1816" max="1816" width="16.28515625" style="1" customWidth="1"/>
    <col min="1817" max="1817" width="14.7109375" style="1" customWidth="1"/>
    <col min="1818" max="1818" width="13.5703125" style="1" customWidth="1"/>
    <col min="1819" max="1819" width="10.85546875" style="1" customWidth="1"/>
    <col min="1820" max="1820" width="11" style="1" customWidth="1"/>
    <col min="1821" max="1866" width="9" style="1" customWidth="1"/>
    <col min="1867" max="2048" width="8.85546875" style="1"/>
    <col min="2049" max="2049" width="4.5703125" style="1" customWidth="1"/>
    <col min="2050" max="2050" width="4.140625" style="1" customWidth="1"/>
    <col min="2051" max="2051" width="4.28515625" style="1" customWidth="1"/>
    <col min="2052" max="2054" width="3.7109375" style="1" customWidth="1"/>
    <col min="2055" max="2055" width="3.42578125" style="1" customWidth="1"/>
    <col min="2056" max="2056" width="4" style="1" customWidth="1"/>
    <col min="2057" max="2057" width="3.5703125" style="1" customWidth="1"/>
    <col min="2058" max="2058" width="4" style="1" customWidth="1"/>
    <col min="2059" max="2059" width="4.140625" style="1" customWidth="1"/>
    <col min="2060" max="2065" width="4.42578125" style="1" customWidth="1"/>
    <col min="2066" max="2066" width="101.5703125" style="1" customWidth="1"/>
    <col min="2067" max="2067" width="20" style="1" customWidth="1"/>
    <col min="2068" max="2068" width="16.28515625" style="1" customWidth="1"/>
    <col min="2069" max="2069" width="14.5703125" style="1" customWidth="1"/>
    <col min="2070" max="2071" width="14.85546875" style="1" customWidth="1"/>
    <col min="2072" max="2072" width="16.28515625" style="1" customWidth="1"/>
    <col min="2073" max="2073" width="14.7109375" style="1" customWidth="1"/>
    <col min="2074" max="2074" width="13.5703125" style="1" customWidth="1"/>
    <col min="2075" max="2075" width="10.85546875" style="1" customWidth="1"/>
    <col min="2076" max="2076" width="11" style="1" customWidth="1"/>
    <col min="2077" max="2122" width="9" style="1" customWidth="1"/>
    <col min="2123" max="2304" width="8.85546875" style="1"/>
    <col min="2305" max="2305" width="4.5703125" style="1" customWidth="1"/>
    <col min="2306" max="2306" width="4.140625" style="1" customWidth="1"/>
    <col min="2307" max="2307" width="4.28515625" style="1" customWidth="1"/>
    <col min="2308" max="2310" width="3.7109375" style="1" customWidth="1"/>
    <col min="2311" max="2311" width="3.42578125" style="1" customWidth="1"/>
    <col min="2312" max="2312" width="4" style="1" customWidth="1"/>
    <col min="2313" max="2313" width="3.5703125" style="1" customWidth="1"/>
    <col min="2314" max="2314" width="4" style="1" customWidth="1"/>
    <col min="2315" max="2315" width="4.140625" style="1" customWidth="1"/>
    <col min="2316" max="2321" width="4.42578125" style="1" customWidth="1"/>
    <col min="2322" max="2322" width="101.5703125" style="1" customWidth="1"/>
    <col min="2323" max="2323" width="20" style="1" customWidth="1"/>
    <col min="2324" max="2324" width="16.28515625" style="1" customWidth="1"/>
    <col min="2325" max="2325" width="14.5703125" style="1" customWidth="1"/>
    <col min="2326" max="2327" width="14.85546875" style="1" customWidth="1"/>
    <col min="2328" max="2328" width="16.28515625" style="1" customWidth="1"/>
    <col min="2329" max="2329" width="14.7109375" style="1" customWidth="1"/>
    <col min="2330" max="2330" width="13.5703125" style="1" customWidth="1"/>
    <col min="2331" max="2331" width="10.85546875" style="1" customWidth="1"/>
    <col min="2332" max="2332" width="11" style="1" customWidth="1"/>
    <col min="2333" max="2378" width="9" style="1" customWidth="1"/>
    <col min="2379" max="2560" width="8.85546875" style="1"/>
    <col min="2561" max="2561" width="4.5703125" style="1" customWidth="1"/>
    <col min="2562" max="2562" width="4.140625" style="1" customWidth="1"/>
    <col min="2563" max="2563" width="4.28515625" style="1" customWidth="1"/>
    <col min="2564" max="2566" width="3.7109375" style="1" customWidth="1"/>
    <col min="2567" max="2567" width="3.42578125" style="1" customWidth="1"/>
    <col min="2568" max="2568" width="4" style="1" customWidth="1"/>
    <col min="2569" max="2569" width="3.5703125" style="1" customWidth="1"/>
    <col min="2570" max="2570" width="4" style="1" customWidth="1"/>
    <col min="2571" max="2571" width="4.140625" style="1" customWidth="1"/>
    <col min="2572" max="2577" width="4.42578125" style="1" customWidth="1"/>
    <col min="2578" max="2578" width="101.5703125" style="1" customWidth="1"/>
    <col min="2579" max="2579" width="20" style="1" customWidth="1"/>
    <col min="2580" max="2580" width="16.28515625" style="1" customWidth="1"/>
    <col min="2581" max="2581" width="14.5703125" style="1" customWidth="1"/>
    <col min="2582" max="2583" width="14.85546875" style="1" customWidth="1"/>
    <col min="2584" max="2584" width="16.28515625" style="1" customWidth="1"/>
    <col min="2585" max="2585" width="14.7109375" style="1" customWidth="1"/>
    <col min="2586" max="2586" width="13.5703125" style="1" customWidth="1"/>
    <col min="2587" max="2587" width="10.85546875" style="1" customWidth="1"/>
    <col min="2588" max="2588" width="11" style="1" customWidth="1"/>
    <col min="2589" max="2634" width="9" style="1" customWidth="1"/>
    <col min="2635" max="2816" width="8.85546875" style="1"/>
    <col min="2817" max="2817" width="4.5703125" style="1" customWidth="1"/>
    <col min="2818" max="2818" width="4.140625" style="1" customWidth="1"/>
    <col min="2819" max="2819" width="4.28515625" style="1" customWidth="1"/>
    <col min="2820" max="2822" width="3.7109375" style="1" customWidth="1"/>
    <col min="2823" max="2823" width="3.42578125" style="1" customWidth="1"/>
    <col min="2824" max="2824" width="4" style="1" customWidth="1"/>
    <col min="2825" max="2825" width="3.5703125" style="1" customWidth="1"/>
    <col min="2826" max="2826" width="4" style="1" customWidth="1"/>
    <col min="2827" max="2827" width="4.140625" style="1" customWidth="1"/>
    <col min="2828" max="2833" width="4.42578125" style="1" customWidth="1"/>
    <col min="2834" max="2834" width="101.5703125" style="1" customWidth="1"/>
    <col min="2835" max="2835" width="20" style="1" customWidth="1"/>
    <col min="2836" max="2836" width="16.28515625" style="1" customWidth="1"/>
    <col min="2837" max="2837" width="14.5703125" style="1" customWidth="1"/>
    <col min="2838" max="2839" width="14.85546875" style="1" customWidth="1"/>
    <col min="2840" max="2840" width="16.28515625" style="1" customWidth="1"/>
    <col min="2841" max="2841" width="14.7109375" style="1" customWidth="1"/>
    <col min="2842" max="2842" width="13.5703125" style="1" customWidth="1"/>
    <col min="2843" max="2843" width="10.85546875" style="1" customWidth="1"/>
    <col min="2844" max="2844" width="11" style="1" customWidth="1"/>
    <col min="2845" max="2890" width="9" style="1" customWidth="1"/>
    <col min="2891" max="3072" width="8.85546875" style="1"/>
    <col min="3073" max="3073" width="4.5703125" style="1" customWidth="1"/>
    <col min="3074" max="3074" width="4.140625" style="1" customWidth="1"/>
    <col min="3075" max="3075" width="4.28515625" style="1" customWidth="1"/>
    <col min="3076" max="3078" width="3.7109375" style="1" customWidth="1"/>
    <col min="3079" max="3079" width="3.42578125" style="1" customWidth="1"/>
    <col min="3080" max="3080" width="4" style="1" customWidth="1"/>
    <col min="3081" max="3081" width="3.5703125" style="1" customWidth="1"/>
    <col min="3082" max="3082" width="4" style="1" customWidth="1"/>
    <col min="3083" max="3083" width="4.140625" style="1" customWidth="1"/>
    <col min="3084" max="3089" width="4.42578125" style="1" customWidth="1"/>
    <col min="3090" max="3090" width="101.5703125" style="1" customWidth="1"/>
    <col min="3091" max="3091" width="20" style="1" customWidth="1"/>
    <col min="3092" max="3092" width="16.28515625" style="1" customWidth="1"/>
    <col min="3093" max="3093" width="14.5703125" style="1" customWidth="1"/>
    <col min="3094" max="3095" width="14.85546875" style="1" customWidth="1"/>
    <col min="3096" max="3096" width="16.28515625" style="1" customWidth="1"/>
    <col min="3097" max="3097" width="14.7109375" style="1" customWidth="1"/>
    <col min="3098" max="3098" width="13.5703125" style="1" customWidth="1"/>
    <col min="3099" max="3099" width="10.85546875" style="1" customWidth="1"/>
    <col min="3100" max="3100" width="11" style="1" customWidth="1"/>
    <col min="3101" max="3146" width="9" style="1" customWidth="1"/>
    <col min="3147" max="3328" width="8.85546875" style="1"/>
    <col min="3329" max="3329" width="4.5703125" style="1" customWidth="1"/>
    <col min="3330" max="3330" width="4.140625" style="1" customWidth="1"/>
    <col min="3331" max="3331" width="4.28515625" style="1" customWidth="1"/>
    <col min="3332" max="3334" width="3.7109375" style="1" customWidth="1"/>
    <col min="3335" max="3335" width="3.42578125" style="1" customWidth="1"/>
    <col min="3336" max="3336" width="4" style="1" customWidth="1"/>
    <col min="3337" max="3337" width="3.5703125" style="1" customWidth="1"/>
    <col min="3338" max="3338" width="4" style="1" customWidth="1"/>
    <col min="3339" max="3339" width="4.140625" style="1" customWidth="1"/>
    <col min="3340" max="3345" width="4.42578125" style="1" customWidth="1"/>
    <col min="3346" max="3346" width="101.5703125" style="1" customWidth="1"/>
    <col min="3347" max="3347" width="20" style="1" customWidth="1"/>
    <col min="3348" max="3348" width="16.28515625" style="1" customWidth="1"/>
    <col min="3349" max="3349" width="14.5703125" style="1" customWidth="1"/>
    <col min="3350" max="3351" width="14.85546875" style="1" customWidth="1"/>
    <col min="3352" max="3352" width="16.28515625" style="1" customWidth="1"/>
    <col min="3353" max="3353" width="14.7109375" style="1" customWidth="1"/>
    <col min="3354" max="3354" width="13.5703125" style="1" customWidth="1"/>
    <col min="3355" max="3355" width="10.85546875" style="1" customWidth="1"/>
    <col min="3356" max="3356" width="11" style="1" customWidth="1"/>
    <col min="3357" max="3402" width="9" style="1" customWidth="1"/>
    <col min="3403" max="3584" width="8.85546875" style="1"/>
    <col min="3585" max="3585" width="4.5703125" style="1" customWidth="1"/>
    <col min="3586" max="3586" width="4.140625" style="1" customWidth="1"/>
    <col min="3587" max="3587" width="4.28515625" style="1" customWidth="1"/>
    <col min="3588" max="3590" width="3.7109375" style="1" customWidth="1"/>
    <col min="3591" max="3591" width="3.42578125" style="1" customWidth="1"/>
    <col min="3592" max="3592" width="4" style="1" customWidth="1"/>
    <col min="3593" max="3593" width="3.5703125" style="1" customWidth="1"/>
    <col min="3594" max="3594" width="4" style="1" customWidth="1"/>
    <col min="3595" max="3595" width="4.140625" style="1" customWidth="1"/>
    <col min="3596" max="3601" width="4.42578125" style="1" customWidth="1"/>
    <col min="3602" max="3602" width="101.5703125" style="1" customWidth="1"/>
    <col min="3603" max="3603" width="20" style="1" customWidth="1"/>
    <col min="3604" max="3604" width="16.28515625" style="1" customWidth="1"/>
    <col min="3605" max="3605" width="14.5703125" style="1" customWidth="1"/>
    <col min="3606" max="3607" width="14.85546875" style="1" customWidth="1"/>
    <col min="3608" max="3608" width="16.28515625" style="1" customWidth="1"/>
    <col min="3609" max="3609" width="14.7109375" style="1" customWidth="1"/>
    <col min="3610" max="3610" width="13.5703125" style="1" customWidth="1"/>
    <col min="3611" max="3611" width="10.85546875" style="1" customWidth="1"/>
    <col min="3612" max="3612" width="11" style="1" customWidth="1"/>
    <col min="3613" max="3658" width="9" style="1" customWidth="1"/>
    <col min="3659" max="3840" width="8.85546875" style="1"/>
    <col min="3841" max="3841" width="4.5703125" style="1" customWidth="1"/>
    <col min="3842" max="3842" width="4.140625" style="1" customWidth="1"/>
    <col min="3843" max="3843" width="4.28515625" style="1" customWidth="1"/>
    <col min="3844" max="3846" width="3.7109375" style="1" customWidth="1"/>
    <col min="3847" max="3847" width="3.42578125" style="1" customWidth="1"/>
    <col min="3848" max="3848" width="4" style="1" customWidth="1"/>
    <col min="3849" max="3849" width="3.5703125" style="1" customWidth="1"/>
    <col min="3850" max="3850" width="4" style="1" customWidth="1"/>
    <col min="3851" max="3851" width="4.140625" style="1" customWidth="1"/>
    <col min="3852" max="3857" width="4.42578125" style="1" customWidth="1"/>
    <col min="3858" max="3858" width="101.5703125" style="1" customWidth="1"/>
    <col min="3859" max="3859" width="20" style="1" customWidth="1"/>
    <col min="3860" max="3860" width="16.28515625" style="1" customWidth="1"/>
    <col min="3861" max="3861" width="14.5703125" style="1" customWidth="1"/>
    <col min="3862" max="3863" width="14.85546875" style="1" customWidth="1"/>
    <col min="3864" max="3864" width="16.28515625" style="1" customWidth="1"/>
    <col min="3865" max="3865" width="14.7109375" style="1" customWidth="1"/>
    <col min="3866" max="3866" width="13.5703125" style="1" customWidth="1"/>
    <col min="3867" max="3867" width="10.85546875" style="1" customWidth="1"/>
    <col min="3868" max="3868" width="11" style="1" customWidth="1"/>
    <col min="3869" max="3914" width="9" style="1" customWidth="1"/>
    <col min="3915" max="4096" width="8.85546875" style="1"/>
    <col min="4097" max="4097" width="4.5703125" style="1" customWidth="1"/>
    <col min="4098" max="4098" width="4.140625" style="1" customWidth="1"/>
    <col min="4099" max="4099" width="4.28515625" style="1" customWidth="1"/>
    <col min="4100" max="4102" width="3.7109375" style="1" customWidth="1"/>
    <col min="4103" max="4103" width="3.42578125" style="1" customWidth="1"/>
    <col min="4104" max="4104" width="4" style="1" customWidth="1"/>
    <col min="4105" max="4105" width="3.5703125" style="1" customWidth="1"/>
    <col min="4106" max="4106" width="4" style="1" customWidth="1"/>
    <col min="4107" max="4107" width="4.140625" style="1" customWidth="1"/>
    <col min="4108" max="4113" width="4.42578125" style="1" customWidth="1"/>
    <col min="4114" max="4114" width="101.5703125" style="1" customWidth="1"/>
    <col min="4115" max="4115" width="20" style="1" customWidth="1"/>
    <col min="4116" max="4116" width="16.28515625" style="1" customWidth="1"/>
    <col min="4117" max="4117" width="14.5703125" style="1" customWidth="1"/>
    <col min="4118" max="4119" width="14.85546875" style="1" customWidth="1"/>
    <col min="4120" max="4120" width="16.28515625" style="1" customWidth="1"/>
    <col min="4121" max="4121" width="14.7109375" style="1" customWidth="1"/>
    <col min="4122" max="4122" width="13.5703125" style="1" customWidth="1"/>
    <col min="4123" max="4123" width="10.85546875" style="1" customWidth="1"/>
    <col min="4124" max="4124" width="11" style="1" customWidth="1"/>
    <col min="4125" max="4170" width="9" style="1" customWidth="1"/>
    <col min="4171" max="4352" width="8.85546875" style="1"/>
    <col min="4353" max="4353" width="4.5703125" style="1" customWidth="1"/>
    <col min="4354" max="4354" width="4.140625" style="1" customWidth="1"/>
    <col min="4355" max="4355" width="4.28515625" style="1" customWidth="1"/>
    <col min="4356" max="4358" width="3.7109375" style="1" customWidth="1"/>
    <col min="4359" max="4359" width="3.42578125" style="1" customWidth="1"/>
    <col min="4360" max="4360" width="4" style="1" customWidth="1"/>
    <col min="4361" max="4361" width="3.5703125" style="1" customWidth="1"/>
    <col min="4362" max="4362" width="4" style="1" customWidth="1"/>
    <col min="4363" max="4363" width="4.140625" style="1" customWidth="1"/>
    <col min="4364" max="4369" width="4.42578125" style="1" customWidth="1"/>
    <col min="4370" max="4370" width="101.5703125" style="1" customWidth="1"/>
    <col min="4371" max="4371" width="20" style="1" customWidth="1"/>
    <col min="4372" max="4372" width="16.28515625" style="1" customWidth="1"/>
    <col min="4373" max="4373" width="14.5703125" style="1" customWidth="1"/>
    <col min="4374" max="4375" width="14.85546875" style="1" customWidth="1"/>
    <col min="4376" max="4376" width="16.28515625" style="1" customWidth="1"/>
    <col min="4377" max="4377" width="14.7109375" style="1" customWidth="1"/>
    <col min="4378" max="4378" width="13.5703125" style="1" customWidth="1"/>
    <col min="4379" max="4379" width="10.85546875" style="1" customWidth="1"/>
    <col min="4380" max="4380" width="11" style="1" customWidth="1"/>
    <col min="4381" max="4426" width="9" style="1" customWidth="1"/>
    <col min="4427" max="4608" width="8.85546875" style="1"/>
    <col min="4609" max="4609" width="4.5703125" style="1" customWidth="1"/>
    <col min="4610" max="4610" width="4.140625" style="1" customWidth="1"/>
    <col min="4611" max="4611" width="4.28515625" style="1" customWidth="1"/>
    <col min="4612" max="4614" width="3.7109375" style="1" customWidth="1"/>
    <col min="4615" max="4615" width="3.42578125" style="1" customWidth="1"/>
    <col min="4616" max="4616" width="4" style="1" customWidth="1"/>
    <col min="4617" max="4617" width="3.5703125" style="1" customWidth="1"/>
    <col min="4618" max="4618" width="4" style="1" customWidth="1"/>
    <col min="4619" max="4619" width="4.140625" style="1" customWidth="1"/>
    <col min="4620" max="4625" width="4.42578125" style="1" customWidth="1"/>
    <col min="4626" max="4626" width="101.5703125" style="1" customWidth="1"/>
    <col min="4627" max="4627" width="20" style="1" customWidth="1"/>
    <col min="4628" max="4628" width="16.28515625" style="1" customWidth="1"/>
    <col min="4629" max="4629" width="14.5703125" style="1" customWidth="1"/>
    <col min="4630" max="4631" width="14.85546875" style="1" customWidth="1"/>
    <col min="4632" max="4632" width="16.28515625" style="1" customWidth="1"/>
    <col min="4633" max="4633" width="14.7109375" style="1" customWidth="1"/>
    <col min="4634" max="4634" width="13.5703125" style="1" customWidth="1"/>
    <col min="4635" max="4635" width="10.85546875" style="1" customWidth="1"/>
    <col min="4636" max="4636" width="11" style="1" customWidth="1"/>
    <col min="4637" max="4682" width="9" style="1" customWidth="1"/>
    <col min="4683" max="4864" width="8.85546875" style="1"/>
    <col min="4865" max="4865" width="4.5703125" style="1" customWidth="1"/>
    <col min="4866" max="4866" width="4.140625" style="1" customWidth="1"/>
    <col min="4867" max="4867" width="4.28515625" style="1" customWidth="1"/>
    <col min="4868" max="4870" width="3.7109375" style="1" customWidth="1"/>
    <col min="4871" max="4871" width="3.42578125" style="1" customWidth="1"/>
    <col min="4872" max="4872" width="4" style="1" customWidth="1"/>
    <col min="4873" max="4873" width="3.5703125" style="1" customWidth="1"/>
    <col min="4874" max="4874" width="4" style="1" customWidth="1"/>
    <col min="4875" max="4875" width="4.140625" style="1" customWidth="1"/>
    <col min="4876" max="4881" width="4.42578125" style="1" customWidth="1"/>
    <col min="4882" max="4882" width="101.5703125" style="1" customWidth="1"/>
    <col min="4883" max="4883" width="20" style="1" customWidth="1"/>
    <col min="4884" max="4884" width="16.28515625" style="1" customWidth="1"/>
    <col min="4885" max="4885" width="14.5703125" style="1" customWidth="1"/>
    <col min="4886" max="4887" width="14.85546875" style="1" customWidth="1"/>
    <col min="4888" max="4888" width="16.28515625" style="1" customWidth="1"/>
    <col min="4889" max="4889" width="14.7109375" style="1" customWidth="1"/>
    <col min="4890" max="4890" width="13.5703125" style="1" customWidth="1"/>
    <col min="4891" max="4891" width="10.85546875" style="1" customWidth="1"/>
    <col min="4892" max="4892" width="11" style="1" customWidth="1"/>
    <col min="4893" max="4938" width="9" style="1" customWidth="1"/>
    <col min="4939" max="5120" width="8.85546875" style="1"/>
    <col min="5121" max="5121" width="4.5703125" style="1" customWidth="1"/>
    <col min="5122" max="5122" width="4.140625" style="1" customWidth="1"/>
    <col min="5123" max="5123" width="4.28515625" style="1" customWidth="1"/>
    <col min="5124" max="5126" width="3.7109375" style="1" customWidth="1"/>
    <col min="5127" max="5127" width="3.42578125" style="1" customWidth="1"/>
    <col min="5128" max="5128" width="4" style="1" customWidth="1"/>
    <col min="5129" max="5129" width="3.5703125" style="1" customWidth="1"/>
    <col min="5130" max="5130" width="4" style="1" customWidth="1"/>
    <col min="5131" max="5131" width="4.140625" style="1" customWidth="1"/>
    <col min="5132" max="5137" width="4.42578125" style="1" customWidth="1"/>
    <col min="5138" max="5138" width="101.5703125" style="1" customWidth="1"/>
    <col min="5139" max="5139" width="20" style="1" customWidth="1"/>
    <col min="5140" max="5140" width="16.28515625" style="1" customWidth="1"/>
    <col min="5141" max="5141" width="14.5703125" style="1" customWidth="1"/>
    <col min="5142" max="5143" width="14.85546875" style="1" customWidth="1"/>
    <col min="5144" max="5144" width="16.28515625" style="1" customWidth="1"/>
    <col min="5145" max="5145" width="14.7109375" style="1" customWidth="1"/>
    <col min="5146" max="5146" width="13.5703125" style="1" customWidth="1"/>
    <col min="5147" max="5147" width="10.85546875" style="1" customWidth="1"/>
    <col min="5148" max="5148" width="11" style="1" customWidth="1"/>
    <col min="5149" max="5194" width="9" style="1" customWidth="1"/>
    <col min="5195" max="5376" width="8.85546875" style="1"/>
    <col min="5377" max="5377" width="4.5703125" style="1" customWidth="1"/>
    <col min="5378" max="5378" width="4.140625" style="1" customWidth="1"/>
    <col min="5379" max="5379" width="4.28515625" style="1" customWidth="1"/>
    <col min="5380" max="5382" width="3.7109375" style="1" customWidth="1"/>
    <col min="5383" max="5383" width="3.42578125" style="1" customWidth="1"/>
    <col min="5384" max="5384" width="4" style="1" customWidth="1"/>
    <col min="5385" max="5385" width="3.5703125" style="1" customWidth="1"/>
    <col min="5386" max="5386" width="4" style="1" customWidth="1"/>
    <col min="5387" max="5387" width="4.140625" style="1" customWidth="1"/>
    <col min="5388" max="5393" width="4.42578125" style="1" customWidth="1"/>
    <col min="5394" max="5394" width="101.5703125" style="1" customWidth="1"/>
    <col min="5395" max="5395" width="20" style="1" customWidth="1"/>
    <col min="5396" max="5396" width="16.28515625" style="1" customWidth="1"/>
    <col min="5397" max="5397" width="14.5703125" style="1" customWidth="1"/>
    <col min="5398" max="5399" width="14.85546875" style="1" customWidth="1"/>
    <col min="5400" max="5400" width="16.28515625" style="1" customWidth="1"/>
    <col min="5401" max="5401" width="14.7109375" style="1" customWidth="1"/>
    <col min="5402" max="5402" width="13.5703125" style="1" customWidth="1"/>
    <col min="5403" max="5403" width="10.85546875" style="1" customWidth="1"/>
    <col min="5404" max="5404" width="11" style="1" customWidth="1"/>
    <col min="5405" max="5450" width="9" style="1" customWidth="1"/>
    <col min="5451" max="5632" width="8.85546875" style="1"/>
    <col min="5633" max="5633" width="4.5703125" style="1" customWidth="1"/>
    <col min="5634" max="5634" width="4.140625" style="1" customWidth="1"/>
    <col min="5635" max="5635" width="4.28515625" style="1" customWidth="1"/>
    <col min="5636" max="5638" width="3.7109375" style="1" customWidth="1"/>
    <col min="5639" max="5639" width="3.42578125" style="1" customWidth="1"/>
    <col min="5640" max="5640" width="4" style="1" customWidth="1"/>
    <col min="5641" max="5641" width="3.5703125" style="1" customWidth="1"/>
    <col min="5642" max="5642" width="4" style="1" customWidth="1"/>
    <col min="5643" max="5643" width="4.140625" style="1" customWidth="1"/>
    <col min="5644" max="5649" width="4.42578125" style="1" customWidth="1"/>
    <col min="5650" max="5650" width="101.5703125" style="1" customWidth="1"/>
    <col min="5651" max="5651" width="20" style="1" customWidth="1"/>
    <col min="5652" max="5652" width="16.28515625" style="1" customWidth="1"/>
    <col min="5653" max="5653" width="14.5703125" style="1" customWidth="1"/>
    <col min="5654" max="5655" width="14.85546875" style="1" customWidth="1"/>
    <col min="5656" max="5656" width="16.28515625" style="1" customWidth="1"/>
    <col min="5657" max="5657" width="14.7109375" style="1" customWidth="1"/>
    <col min="5658" max="5658" width="13.5703125" style="1" customWidth="1"/>
    <col min="5659" max="5659" width="10.85546875" style="1" customWidth="1"/>
    <col min="5660" max="5660" width="11" style="1" customWidth="1"/>
    <col min="5661" max="5706" width="9" style="1" customWidth="1"/>
    <col min="5707" max="5888" width="8.85546875" style="1"/>
    <col min="5889" max="5889" width="4.5703125" style="1" customWidth="1"/>
    <col min="5890" max="5890" width="4.140625" style="1" customWidth="1"/>
    <col min="5891" max="5891" width="4.28515625" style="1" customWidth="1"/>
    <col min="5892" max="5894" width="3.7109375" style="1" customWidth="1"/>
    <col min="5895" max="5895" width="3.42578125" style="1" customWidth="1"/>
    <col min="5896" max="5896" width="4" style="1" customWidth="1"/>
    <col min="5897" max="5897" width="3.5703125" style="1" customWidth="1"/>
    <col min="5898" max="5898" width="4" style="1" customWidth="1"/>
    <col min="5899" max="5899" width="4.140625" style="1" customWidth="1"/>
    <col min="5900" max="5905" width="4.42578125" style="1" customWidth="1"/>
    <col min="5906" max="5906" width="101.5703125" style="1" customWidth="1"/>
    <col min="5907" max="5907" width="20" style="1" customWidth="1"/>
    <col min="5908" max="5908" width="16.28515625" style="1" customWidth="1"/>
    <col min="5909" max="5909" width="14.5703125" style="1" customWidth="1"/>
    <col min="5910" max="5911" width="14.85546875" style="1" customWidth="1"/>
    <col min="5912" max="5912" width="16.28515625" style="1" customWidth="1"/>
    <col min="5913" max="5913" width="14.7109375" style="1" customWidth="1"/>
    <col min="5914" max="5914" width="13.5703125" style="1" customWidth="1"/>
    <col min="5915" max="5915" width="10.85546875" style="1" customWidth="1"/>
    <col min="5916" max="5916" width="11" style="1" customWidth="1"/>
    <col min="5917" max="5962" width="9" style="1" customWidth="1"/>
    <col min="5963" max="6144" width="8.85546875" style="1"/>
    <col min="6145" max="6145" width="4.5703125" style="1" customWidth="1"/>
    <col min="6146" max="6146" width="4.140625" style="1" customWidth="1"/>
    <col min="6147" max="6147" width="4.28515625" style="1" customWidth="1"/>
    <col min="6148" max="6150" width="3.7109375" style="1" customWidth="1"/>
    <col min="6151" max="6151" width="3.42578125" style="1" customWidth="1"/>
    <col min="6152" max="6152" width="4" style="1" customWidth="1"/>
    <col min="6153" max="6153" width="3.5703125" style="1" customWidth="1"/>
    <col min="6154" max="6154" width="4" style="1" customWidth="1"/>
    <col min="6155" max="6155" width="4.140625" style="1" customWidth="1"/>
    <col min="6156" max="6161" width="4.42578125" style="1" customWidth="1"/>
    <col min="6162" max="6162" width="101.5703125" style="1" customWidth="1"/>
    <col min="6163" max="6163" width="20" style="1" customWidth="1"/>
    <col min="6164" max="6164" width="16.28515625" style="1" customWidth="1"/>
    <col min="6165" max="6165" width="14.5703125" style="1" customWidth="1"/>
    <col min="6166" max="6167" width="14.85546875" style="1" customWidth="1"/>
    <col min="6168" max="6168" width="16.28515625" style="1" customWidth="1"/>
    <col min="6169" max="6169" width="14.7109375" style="1" customWidth="1"/>
    <col min="6170" max="6170" width="13.5703125" style="1" customWidth="1"/>
    <col min="6171" max="6171" width="10.85546875" style="1" customWidth="1"/>
    <col min="6172" max="6172" width="11" style="1" customWidth="1"/>
    <col min="6173" max="6218" width="9" style="1" customWidth="1"/>
    <col min="6219" max="6400" width="8.85546875" style="1"/>
    <col min="6401" max="6401" width="4.5703125" style="1" customWidth="1"/>
    <col min="6402" max="6402" width="4.140625" style="1" customWidth="1"/>
    <col min="6403" max="6403" width="4.28515625" style="1" customWidth="1"/>
    <col min="6404" max="6406" width="3.7109375" style="1" customWidth="1"/>
    <col min="6407" max="6407" width="3.42578125" style="1" customWidth="1"/>
    <col min="6408" max="6408" width="4" style="1" customWidth="1"/>
    <col min="6409" max="6409" width="3.5703125" style="1" customWidth="1"/>
    <col min="6410" max="6410" width="4" style="1" customWidth="1"/>
    <col min="6411" max="6411" width="4.140625" style="1" customWidth="1"/>
    <col min="6412" max="6417" width="4.42578125" style="1" customWidth="1"/>
    <col min="6418" max="6418" width="101.5703125" style="1" customWidth="1"/>
    <col min="6419" max="6419" width="20" style="1" customWidth="1"/>
    <col min="6420" max="6420" width="16.28515625" style="1" customWidth="1"/>
    <col min="6421" max="6421" width="14.5703125" style="1" customWidth="1"/>
    <col min="6422" max="6423" width="14.85546875" style="1" customWidth="1"/>
    <col min="6424" max="6424" width="16.28515625" style="1" customWidth="1"/>
    <col min="6425" max="6425" width="14.7109375" style="1" customWidth="1"/>
    <col min="6426" max="6426" width="13.5703125" style="1" customWidth="1"/>
    <col min="6427" max="6427" width="10.85546875" style="1" customWidth="1"/>
    <col min="6428" max="6428" width="11" style="1" customWidth="1"/>
    <col min="6429" max="6474" width="9" style="1" customWidth="1"/>
    <col min="6475" max="6656" width="8.85546875" style="1"/>
    <col min="6657" max="6657" width="4.5703125" style="1" customWidth="1"/>
    <col min="6658" max="6658" width="4.140625" style="1" customWidth="1"/>
    <col min="6659" max="6659" width="4.28515625" style="1" customWidth="1"/>
    <col min="6660" max="6662" width="3.7109375" style="1" customWidth="1"/>
    <col min="6663" max="6663" width="3.42578125" style="1" customWidth="1"/>
    <col min="6664" max="6664" width="4" style="1" customWidth="1"/>
    <col min="6665" max="6665" width="3.5703125" style="1" customWidth="1"/>
    <col min="6666" max="6666" width="4" style="1" customWidth="1"/>
    <col min="6667" max="6667" width="4.140625" style="1" customWidth="1"/>
    <col min="6668" max="6673" width="4.42578125" style="1" customWidth="1"/>
    <col min="6674" max="6674" width="101.5703125" style="1" customWidth="1"/>
    <col min="6675" max="6675" width="20" style="1" customWidth="1"/>
    <col min="6676" max="6676" width="16.28515625" style="1" customWidth="1"/>
    <col min="6677" max="6677" width="14.5703125" style="1" customWidth="1"/>
    <col min="6678" max="6679" width="14.85546875" style="1" customWidth="1"/>
    <col min="6680" max="6680" width="16.28515625" style="1" customWidth="1"/>
    <col min="6681" max="6681" width="14.7109375" style="1" customWidth="1"/>
    <col min="6682" max="6682" width="13.5703125" style="1" customWidth="1"/>
    <col min="6683" max="6683" width="10.85546875" style="1" customWidth="1"/>
    <col min="6684" max="6684" width="11" style="1" customWidth="1"/>
    <col min="6685" max="6730" width="9" style="1" customWidth="1"/>
    <col min="6731" max="6912" width="8.85546875" style="1"/>
    <col min="6913" max="6913" width="4.5703125" style="1" customWidth="1"/>
    <col min="6914" max="6914" width="4.140625" style="1" customWidth="1"/>
    <col min="6915" max="6915" width="4.28515625" style="1" customWidth="1"/>
    <col min="6916" max="6918" width="3.7109375" style="1" customWidth="1"/>
    <col min="6919" max="6919" width="3.42578125" style="1" customWidth="1"/>
    <col min="6920" max="6920" width="4" style="1" customWidth="1"/>
    <col min="6921" max="6921" width="3.5703125" style="1" customWidth="1"/>
    <col min="6922" max="6922" width="4" style="1" customWidth="1"/>
    <col min="6923" max="6923" width="4.140625" style="1" customWidth="1"/>
    <col min="6924" max="6929" width="4.42578125" style="1" customWidth="1"/>
    <col min="6930" max="6930" width="101.5703125" style="1" customWidth="1"/>
    <col min="6931" max="6931" width="20" style="1" customWidth="1"/>
    <col min="6932" max="6932" width="16.28515625" style="1" customWidth="1"/>
    <col min="6933" max="6933" width="14.5703125" style="1" customWidth="1"/>
    <col min="6934" max="6935" width="14.85546875" style="1" customWidth="1"/>
    <col min="6936" max="6936" width="16.28515625" style="1" customWidth="1"/>
    <col min="6937" max="6937" width="14.7109375" style="1" customWidth="1"/>
    <col min="6938" max="6938" width="13.5703125" style="1" customWidth="1"/>
    <col min="6939" max="6939" width="10.85546875" style="1" customWidth="1"/>
    <col min="6940" max="6940" width="11" style="1" customWidth="1"/>
    <col min="6941" max="6986" width="9" style="1" customWidth="1"/>
    <col min="6987" max="7168" width="8.85546875" style="1"/>
    <col min="7169" max="7169" width="4.5703125" style="1" customWidth="1"/>
    <col min="7170" max="7170" width="4.140625" style="1" customWidth="1"/>
    <col min="7171" max="7171" width="4.28515625" style="1" customWidth="1"/>
    <col min="7172" max="7174" width="3.7109375" style="1" customWidth="1"/>
    <col min="7175" max="7175" width="3.42578125" style="1" customWidth="1"/>
    <col min="7176" max="7176" width="4" style="1" customWidth="1"/>
    <col min="7177" max="7177" width="3.5703125" style="1" customWidth="1"/>
    <col min="7178" max="7178" width="4" style="1" customWidth="1"/>
    <col min="7179" max="7179" width="4.140625" style="1" customWidth="1"/>
    <col min="7180" max="7185" width="4.42578125" style="1" customWidth="1"/>
    <col min="7186" max="7186" width="101.5703125" style="1" customWidth="1"/>
    <col min="7187" max="7187" width="20" style="1" customWidth="1"/>
    <col min="7188" max="7188" width="16.28515625" style="1" customWidth="1"/>
    <col min="7189" max="7189" width="14.5703125" style="1" customWidth="1"/>
    <col min="7190" max="7191" width="14.85546875" style="1" customWidth="1"/>
    <col min="7192" max="7192" width="16.28515625" style="1" customWidth="1"/>
    <col min="7193" max="7193" width="14.7109375" style="1" customWidth="1"/>
    <col min="7194" max="7194" width="13.5703125" style="1" customWidth="1"/>
    <col min="7195" max="7195" width="10.85546875" style="1" customWidth="1"/>
    <col min="7196" max="7196" width="11" style="1" customWidth="1"/>
    <col min="7197" max="7242" width="9" style="1" customWidth="1"/>
    <col min="7243" max="7424" width="8.85546875" style="1"/>
    <col min="7425" max="7425" width="4.5703125" style="1" customWidth="1"/>
    <col min="7426" max="7426" width="4.140625" style="1" customWidth="1"/>
    <col min="7427" max="7427" width="4.28515625" style="1" customWidth="1"/>
    <col min="7428" max="7430" width="3.7109375" style="1" customWidth="1"/>
    <col min="7431" max="7431" width="3.42578125" style="1" customWidth="1"/>
    <col min="7432" max="7432" width="4" style="1" customWidth="1"/>
    <col min="7433" max="7433" width="3.5703125" style="1" customWidth="1"/>
    <col min="7434" max="7434" width="4" style="1" customWidth="1"/>
    <col min="7435" max="7435" width="4.140625" style="1" customWidth="1"/>
    <col min="7436" max="7441" width="4.42578125" style="1" customWidth="1"/>
    <col min="7442" max="7442" width="101.5703125" style="1" customWidth="1"/>
    <col min="7443" max="7443" width="20" style="1" customWidth="1"/>
    <col min="7444" max="7444" width="16.28515625" style="1" customWidth="1"/>
    <col min="7445" max="7445" width="14.5703125" style="1" customWidth="1"/>
    <col min="7446" max="7447" width="14.85546875" style="1" customWidth="1"/>
    <col min="7448" max="7448" width="16.28515625" style="1" customWidth="1"/>
    <col min="7449" max="7449" width="14.7109375" style="1" customWidth="1"/>
    <col min="7450" max="7450" width="13.5703125" style="1" customWidth="1"/>
    <col min="7451" max="7451" width="10.85546875" style="1" customWidth="1"/>
    <col min="7452" max="7452" width="11" style="1" customWidth="1"/>
    <col min="7453" max="7498" width="9" style="1" customWidth="1"/>
    <col min="7499" max="7680" width="8.85546875" style="1"/>
    <col min="7681" max="7681" width="4.5703125" style="1" customWidth="1"/>
    <col min="7682" max="7682" width="4.140625" style="1" customWidth="1"/>
    <col min="7683" max="7683" width="4.28515625" style="1" customWidth="1"/>
    <col min="7684" max="7686" width="3.7109375" style="1" customWidth="1"/>
    <col min="7687" max="7687" width="3.42578125" style="1" customWidth="1"/>
    <col min="7688" max="7688" width="4" style="1" customWidth="1"/>
    <col min="7689" max="7689" width="3.5703125" style="1" customWidth="1"/>
    <col min="7690" max="7690" width="4" style="1" customWidth="1"/>
    <col min="7691" max="7691" width="4.140625" style="1" customWidth="1"/>
    <col min="7692" max="7697" width="4.42578125" style="1" customWidth="1"/>
    <col min="7698" max="7698" width="101.5703125" style="1" customWidth="1"/>
    <col min="7699" max="7699" width="20" style="1" customWidth="1"/>
    <col min="7700" max="7700" width="16.28515625" style="1" customWidth="1"/>
    <col min="7701" max="7701" width="14.5703125" style="1" customWidth="1"/>
    <col min="7702" max="7703" width="14.85546875" style="1" customWidth="1"/>
    <col min="7704" max="7704" width="16.28515625" style="1" customWidth="1"/>
    <col min="7705" max="7705" width="14.7109375" style="1" customWidth="1"/>
    <col min="7706" max="7706" width="13.5703125" style="1" customWidth="1"/>
    <col min="7707" max="7707" width="10.85546875" style="1" customWidth="1"/>
    <col min="7708" max="7708" width="11" style="1" customWidth="1"/>
    <col min="7709" max="7754" width="9" style="1" customWidth="1"/>
    <col min="7755" max="7936" width="8.85546875" style="1"/>
    <col min="7937" max="7937" width="4.5703125" style="1" customWidth="1"/>
    <col min="7938" max="7938" width="4.140625" style="1" customWidth="1"/>
    <col min="7939" max="7939" width="4.28515625" style="1" customWidth="1"/>
    <col min="7940" max="7942" width="3.7109375" style="1" customWidth="1"/>
    <col min="7943" max="7943" width="3.42578125" style="1" customWidth="1"/>
    <col min="7944" max="7944" width="4" style="1" customWidth="1"/>
    <col min="7945" max="7945" width="3.5703125" style="1" customWidth="1"/>
    <col min="7946" max="7946" width="4" style="1" customWidth="1"/>
    <col min="7947" max="7947" width="4.140625" style="1" customWidth="1"/>
    <col min="7948" max="7953" width="4.42578125" style="1" customWidth="1"/>
    <col min="7954" max="7954" width="101.5703125" style="1" customWidth="1"/>
    <col min="7955" max="7955" width="20" style="1" customWidth="1"/>
    <col min="7956" max="7956" width="16.28515625" style="1" customWidth="1"/>
    <col min="7957" max="7957" width="14.5703125" style="1" customWidth="1"/>
    <col min="7958" max="7959" width="14.85546875" style="1" customWidth="1"/>
    <col min="7960" max="7960" width="16.28515625" style="1" customWidth="1"/>
    <col min="7961" max="7961" width="14.7109375" style="1" customWidth="1"/>
    <col min="7962" max="7962" width="13.5703125" style="1" customWidth="1"/>
    <col min="7963" max="7963" width="10.85546875" style="1" customWidth="1"/>
    <col min="7964" max="7964" width="11" style="1" customWidth="1"/>
    <col min="7965" max="8010" width="9" style="1" customWidth="1"/>
    <col min="8011" max="8192" width="8.85546875" style="1"/>
    <col min="8193" max="8193" width="4.5703125" style="1" customWidth="1"/>
    <col min="8194" max="8194" width="4.140625" style="1" customWidth="1"/>
    <col min="8195" max="8195" width="4.28515625" style="1" customWidth="1"/>
    <col min="8196" max="8198" width="3.7109375" style="1" customWidth="1"/>
    <col min="8199" max="8199" width="3.42578125" style="1" customWidth="1"/>
    <col min="8200" max="8200" width="4" style="1" customWidth="1"/>
    <col min="8201" max="8201" width="3.5703125" style="1" customWidth="1"/>
    <col min="8202" max="8202" width="4" style="1" customWidth="1"/>
    <col min="8203" max="8203" width="4.140625" style="1" customWidth="1"/>
    <col min="8204" max="8209" width="4.42578125" style="1" customWidth="1"/>
    <col min="8210" max="8210" width="101.5703125" style="1" customWidth="1"/>
    <col min="8211" max="8211" width="20" style="1" customWidth="1"/>
    <col min="8212" max="8212" width="16.28515625" style="1" customWidth="1"/>
    <col min="8213" max="8213" width="14.5703125" style="1" customWidth="1"/>
    <col min="8214" max="8215" width="14.85546875" style="1" customWidth="1"/>
    <col min="8216" max="8216" width="16.28515625" style="1" customWidth="1"/>
    <col min="8217" max="8217" width="14.7109375" style="1" customWidth="1"/>
    <col min="8218" max="8218" width="13.5703125" style="1" customWidth="1"/>
    <col min="8219" max="8219" width="10.85546875" style="1" customWidth="1"/>
    <col min="8220" max="8220" width="11" style="1" customWidth="1"/>
    <col min="8221" max="8266" width="9" style="1" customWidth="1"/>
    <col min="8267" max="8448" width="8.85546875" style="1"/>
    <col min="8449" max="8449" width="4.5703125" style="1" customWidth="1"/>
    <col min="8450" max="8450" width="4.140625" style="1" customWidth="1"/>
    <col min="8451" max="8451" width="4.28515625" style="1" customWidth="1"/>
    <col min="8452" max="8454" width="3.7109375" style="1" customWidth="1"/>
    <col min="8455" max="8455" width="3.42578125" style="1" customWidth="1"/>
    <col min="8456" max="8456" width="4" style="1" customWidth="1"/>
    <col min="8457" max="8457" width="3.5703125" style="1" customWidth="1"/>
    <col min="8458" max="8458" width="4" style="1" customWidth="1"/>
    <col min="8459" max="8459" width="4.140625" style="1" customWidth="1"/>
    <col min="8460" max="8465" width="4.42578125" style="1" customWidth="1"/>
    <col min="8466" max="8466" width="101.5703125" style="1" customWidth="1"/>
    <col min="8467" max="8467" width="20" style="1" customWidth="1"/>
    <col min="8468" max="8468" width="16.28515625" style="1" customWidth="1"/>
    <col min="8469" max="8469" width="14.5703125" style="1" customWidth="1"/>
    <col min="8470" max="8471" width="14.85546875" style="1" customWidth="1"/>
    <col min="8472" max="8472" width="16.28515625" style="1" customWidth="1"/>
    <col min="8473" max="8473" width="14.7109375" style="1" customWidth="1"/>
    <col min="8474" max="8474" width="13.5703125" style="1" customWidth="1"/>
    <col min="8475" max="8475" width="10.85546875" style="1" customWidth="1"/>
    <col min="8476" max="8476" width="11" style="1" customWidth="1"/>
    <col min="8477" max="8522" width="9" style="1" customWidth="1"/>
    <col min="8523" max="8704" width="8.85546875" style="1"/>
    <col min="8705" max="8705" width="4.5703125" style="1" customWidth="1"/>
    <col min="8706" max="8706" width="4.140625" style="1" customWidth="1"/>
    <col min="8707" max="8707" width="4.28515625" style="1" customWidth="1"/>
    <col min="8708" max="8710" width="3.7109375" style="1" customWidth="1"/>
    <col min="8711" max="8711" width="3.42578125" style="1" customWidth="1"/>
    <col min="8712" max="8712" width="4" style="1" customWidth="1"/>
    <col min="8713" max="8713" width="3.5703125" style="1" customWidth="1"/>
    <col min="8714" max="8714" width="4" style="1" customWidth="1"/>
    <col min="8715" max="8715" width="4.140625" style="1" customWidth="1"/>
    <col min="8716" max="8721" width="4.42578125" style="1" customWidth="1"/>
    <col min="8722" max="8722" width="101.5703125" style="1" customWidth="1"/>
    <col min="8723" max="8723" width="20" style="1" customWidth="1"/>
    <col min="8724" max="8724" width="16.28515625" style="1" customWidth="1"/>
    <col min="8725" max="8725" width="14.5703125" style="1" customWidth="1"/>
    <col min="8726" max="8727" width="14.85546875" style="1" customWidth="1"/>
    <col min="8728" max="8728" width="16.28515625" style="1" customWidth="1"/>
    <col min="8729" max="8729" width="14.7109375" style="1" customWidth="1"/>
    <col min="8730" max="8730" width="13.5703125" style="1" customWidth="1"/>
    <col min="8731" max="8731" width="10.85546875" style="1" customWidth="1"/>
    <col min="8732" max="8732" width="11" style="1" customWidth="1"/>
    <col min="8733" max="8778" width="9" style="1" customWidth="1"/>
    <col min="8779" max="8960" width="8.85546875" style="1"/>
    <col min="8961" max="8961" width="4.5703125" style="1" customWidth="1"/>
    <col min="8962" max="8962" width="4.140625" style="1" customWidth="1"/>
    <col min="8963" max="8963" width="4.28515625" style="1" customWidth="1"/>
    <col min="8964" max="8966" width="3.7109375" style="1" customWidth="1"/>
    <col min="8967" max="8967" width="3.42578125" style="1" customWidth="1"/>
    <col min="8968" max="8968" width="4" style="1" customWidth="1"/>
    <col min="8969" max="8969" width="3.5703125" style="1" customWidth="1"/>
    <col min="8970" max="8970" width="4" style="1" customWidth="1"/>
    <col min="8971" max="8971" width="4.140625" style="1" customWidth="1"/>
    <col min="8972" max="8977" width="4.42578125" style="1" customWidth="1"/>
    <col min="8978" max="8978" width="101.5703125" style="1" customWidth="1"/>
    <col min="8979" max="8979" width="20" style="1" customWidth="1"/>
    <col min="8980" max="8980" width="16.28515625" style="1" customWidth="1"/>
    <col min="8981" max="8981" width="14.5703125" style="1" customWidth="1"/>
    <col min="8982" max="8983" width="14.85546875" style="1" customWidth="1"/>
    <col min="8984" max="8984" width="16.28515625" style="1" customWidth="1"/>
    <col min="8985" max="8985" width="14.7109375" style="1" customWidth="1"/>
    <col min="8986" max="8986" width="13.5703125" style="1" customWidth="1"/>
    <col min="8987" max="8987" width="10.85546875" style="1" customWidth="1"/>
    <col min="8988" max="8988" width="11" style="1" customWidth="1"/>
    <col min="8989" max="9034" width="9" style="1" customWidth="1"/>
    <col min="9035" max="9216" width="8.85546875" style="1"/>
    <col min="9217" max="9217" width="4.5703125" style="1" customWidth="1"/>
    <col min="9218" max="9218" width="4.140625" style="1" customWidth="1"/>
    <col min="9219" max="9219" width="4.28515625" style="1" customWidth="1"/>
    <col min="9220" max="9222" width="3.7109375" style="1" customWidth="1"/>
    <col min="9223" max="9223" width="3.42578125" style="1" customWidth="1"/>
    <col min="9224" max="9224" width="4" style="1" customWidth="1"/>
    <col min="9225" max="9225" width="3.5703125" style="1" customWidth="1"/>
    <col min="9226" max="9226" width="4" style="1" customWidth="1"/>
    <col min="9227" max="9227" width="4.140625" style="1" customWidth="1"/>
    <col min="9228" max="9233" width="4.42578125" style="1" customWidth="1"/>
    <col min="9234" max="9234" width="101.5703125" style="1" customWidth="1"/>
    <col min="9235" max="9235" width="20" style="1" customWidth="1"/>
    <col min="9236" max="9236" width="16.28515625" style="1" customWidth="1"/>
    <col min="9237" max="9237" width="14.5703125" style="1" customWidth="1"/>
    <col min="9238" max="9239" width="14.85546875" style="1" customWidth="1"/>
    <col min="9240" max="9240" width="16.28515625" style="1" customWidth="1"/>
    <col min="9241" max="9241" width="14.7109375" style="1" customWidth="1"/>
    <col min="9242" max="9242" width="13.5703125" style="1" customWidth="1"/>
    <col min="9243" max="9243" width="10.85546875" style="1" customWidth="1"/>
    <col min="9244" max="9244" width="11" style="1" customWidth="1"/>
    <col min="9245" max="9290" width="9" style="1" customWidth="1"/>
    <col min="9291" max="9472" width="8.85546875" style="1"/>
    <col min="9473" max="9473" width="4.5703125" style="1" customWidth="1"/>
    <col min="9474" max="9474" width="4.140625" style="1" customWidth="1"/>
    <col min="9475" max="9475" width="4.28515625" style="1" customWidth="1"/>
    <col min="9476" max="9478" width="3.7109375" style="1" customWidth="1"/>
    <col min="9479" max="9479" width="3.42578125" style="1" customWidth="1"/>
    <col min="9480" max="9480" width="4" style="1" customWidth="1"/>
    <col min="9481" max="9481" width="3.5703125" style="1" customWidth="1"/>
    <col min="9482" max="9482" width="4" style="1" customWidth="1"/>
    <col min="9483" max="9483" width="4.140625" style="1" customWidth="1"/>
    <col min="9484" max="9489" width="4.42578125" style="1" customWidth="1"/>
    <col min="9490" max="9490" width="101.5703125" style="1" customWidth="1"/>
    <col min="9491" max="9491" width="20" style="1" customWidth="1"/>
    <col min="9492" max="9492" width="16.28515625" style="1" customWidth="1"/>
    <col min="9493" max="9493" width="14.5703125" style="1" customWidth="1"/>
    <col min="9494" max="9495" width="14.85546875" style="1" customWidth="1"/>
    <col min="9496" max="9496" width="16.28515625" style="1" customWidth="1"/>
    <col min="9497" max="9497" width="14.7109375" style="1" customWidth="1"/>
    <col min="9498" max="9498" width="13.5703125" style="1" customWidth="1"/>
    <col min="9499" max="9499" width="10.85546875" style="1" customWidth="1"/>
    <col min="9500" max="9500" width="11" style="1" customWidth="1"/>
    <col min="9501" max="9546" width="9" style="1" customWidth="1"/>
    <col min="9547" max="9728" width="8.85546875" style="1"/>
    <col min="9729" max="9729" width="4.5703125" style="1" customWidth="1"/>
    <col min="9730" max="9730" width="4.140625" style="1" customWidth="1"/>
    <col min="9731" max="9731" width="4.28515625" style="1" customWidth="1"/>
    <col min="9732" max="9734" width="3.7109375" style="1" customWidth="1"/>
    <col min="9735" max="9735" width="3.42578125" style="1" customWidth="1"/>
    <col min="9736" max="9736" width="4" style="1" customWidth="1"/>
    <col min="9737" max="9737" width="3.5703125" style="1" customWidth="1"/>
    <col min="9738" max="9738" width="4" style="1" customWidth="1"/>
    <col min="9739" max="9739" width="4.140625" style="1" customWidth="1"/>
    <col min="9740" max="9745" width="4.42578125" style="1" customWidth="1"/>
    <col min="9746" max="9746" width="101.5703125" style="1" customWidth="1"/>
    <col min="9747" max="9747" width="20" style="1" customWidth="1"/>
    <col min="9748" max="9748" width="16.28515625" style="1" customWidth="1"/>
    <col min="9749" max="9749" width="14.5703125" style="1" customWidth="1"/>
    <col min="9750" max="9751" width="14.85546875" style="1" customWidth="1"/>
    <col min="9752" max="9752" width="16.28515625" style="1" customWidth="1"/>
    <col min="9753" max="9753" width="14.7109375" style="1" customWidth="1"/>
    <col min="9754" max="9754" width="13.5703125" style="1" customWidth="1"/>
    <col min="9755" max="9755" width="10.85546875" style="1" customWidth="1"/>
    <col min="9756" max="9756" width="11" style="1" customWidth="1"/>
    <col min="9757" max="9802" width="9" style="1" customWidth="1"/>
    <col min="9803" max="9984" width="8.85546875" style="1"/>
    <col min="9985" max="9985" width="4.5703125" style="1" customWidth="1"/>
    <col min="9986" max="9986" width="4.140625" style="1" customWidth="1"/>
    <col min="9987" max="9987" width="4.28515625" style="1" customWidth="1"/>
    <col min="9988" max="9990" width="3.7109375" style="1" customWidth="1"/>
    <col min="9991" max="9991" width="3.42578125" style="1" customWidth="1"/>
    <col min="9992" max="9992" width="4" style="1" customWidth="1"/>
    <col min="9993" max="9993" width="3.5703125" style="1" customWidth="1"/>
    <col min="9994" max="9994" width="4" style="1" customWidth="1"/>
    <col min="9995" max="9995" width="4.140625" style="1" customWidth="1"/>
    <col min="9996" max="10001" width="4.42578125" style="1" customWidth="1"/>
    <col min="10002" max="10002" width="101.5703125" style="1" customWidth="1"/>
    <col min="10003" max="10003" width="20" style="1" customWidth="1"/>
    <col min="10004" max="10004" width="16.28515625" style="1" customWidth="1"/>
    <col min="10005" max="10005" width="14.5703125" style="1" customWidth="1"/>
    <col min="10006" max="10007" width="14.85546875" style="1" customWidth="1"/>
    <col min="10008" max="10008" width="16.28515625" style="1" customWidth="1"/>
    <col min="10009" max="10009" width="14.7109375" style="1" customWidth="1"/>
    <col min="10010" max="10010" width="13.5703125" style="1" customWidth="1"/>
    <col min="10011" max="10011" width="10.85546875" style="1" customWidth="1"/>
    <col min="10012" max="10012" width="11" style="1" customWidth="1"/>
    <col min="10013" max="10058" width="9" style="1" customWidth="1"/>
    <col min="10059" max="10240" width="8.85546875" style="1"/>
    <col min="10241" max="10241" width="4.5703125" style="1" customWidth="1"/>
    <col min="10242" max="10242" width="4.140625" style="1" customWidth="1"/>
    <col min="10243" max="10243" width="4.28515625" style="1" customWidth="1"/>
    <col min="10244" max="10246" width="3.7109375" style="1" customWidth="1"/>
    <col min="10247" max="10247" width="3.42578125" style="1" customWidth="1"/>
    <col min="10248" max="10248" width="4" style="1" customWidth="1"/>
    <col min="10249" max="10249" width="3.5703125" style="1" customWidth="1"/>
    <col min="10250" max="10250" width="4" style="1" customWidth="1"/>
    <col min="10251" max="10251" width="4.140625" style="1" customWidth="1"/>
    <col min="10252" max="10257" width="4.42578125" style="1" customWidth="1"/>
    <col min="10258" max="10258" width="101.5703125" style="1" customWidth="1"/>
    <col min="10259" max="10259" width="20" style="1" customWidth="1"/>
    <col min="10260" max="10260" width="16.28515625" style="1" customWidth="1"/>
    <col min="10261" max="10261" width="14.5703125" style="1" customWidth="1"/>
    <col min="10262" max="10263" width="14.85546875" style="1" customWidth="1"/>
    <col min="10264" max="10264" width="16.28515625" style="1" customWidth="1"/>
    <col min="10265" max="10265" width="14.7109375" style="1" customWidth="1"/>
    <col min="10266" max="10266" width="13.5703125" style="1" customWidth="1"/>
    <col min="10267" max="10267" width="10.85546875" style="1" customWidth="1"/>
    <col min="10268" max="10268" width="11" style="1" customWidth="1"/>
    <col min="10269" max="10314" width="9" style="1" customWidth="1"/>
    <col min="10315" max="10496" width="8.85546875" style="1"/>
    <col min="10497" max="10497" width="4.5703125" style="1" customWidth="1"/>
    <col min="10498" max="10498" width="4.140625" style="1" customWidth="1"/>
    <col min="10499" max="10499" width="4.28515625" style="1" customWidth="1"/>
    <col min="10500" max="10502" width="3.7109375" style="1" customWidth="1"/>
    <col min="10503" max="10503" width="3.42578125" style="1" customWidth="1"/>
    <col min="10504" max="10504" width="4" style="1" customWidth="1"/>
    <col min="10505" max="10505" width="3.5703125" style="1" customWidth="1"/>
    <col min="10506" max="10506" width="4" style="1" customWidth="1"/>
    <col min="10507" max="10507" width="4.140625" style="1" customWidth="1"/>
    <col min="10508" max="10513" width="4.42578125" style="1" customWidth="1"/>
    <col min="10514" max="10514" width="101.5703125" style="1" customWidth="1"/>
    <col min="10515" max="10515" width="20" style="1" customWidth="1"/>
    <col min="10516" max="10516" width="16.28515625" style="1" customWidth="1"/>
    <col min="10517" max="10517" width="14.5703125" style="1" customWidth="1"/>
    <col min="10518" max="10519" width="14.85546875" style="1" customWidth="1"/>
    <col min="10520" max="10520" width="16.28515625" style="1" customWidth="1"/>
    <col min="10521" max="10521" width="14.7109375" style="1" customWidth="1"/>
    <col min="10522" max="10522" width="13.5703125" style="1" customWidth="1"/>
    <col min="10523" max="10523" width="10.85546875" style="1" customWidth="1"/>
    <col min="10524" max="10524" width="11" style="1" customWidth="1"/>
    <col min="10525" max="10570" width="9" style="1" customWidth="1"/>
    <col min="10571" max="10752" width="8.85546875" style="1"/>
    <col min="10753" max="10753" width="4.5703125" style="1" customWidth="1"/>
    <col min="10754" max="10754" width="4.140625" style="1" customWidth="1"/>
    <col min="10755" max="10755" width="4.28515625" style="1" customWidth="1"/>
    <col min="10756" max="10758" width="3.7109375" style="1" customWidth="1"/>
    <col min="10759" max="10759" width="3.42578125" style="1" customWidth="1"/>
    <col min="10760" max="10760" width="4" style="1" customWidth="1"/>
    <col min="10761" max="10761" width="3.5703125" style="1" customWidth="1"/>
    <col min="10762" max="10762" width="4" style="1" customWidth="1"/>
    <col min="10763" max="10763" width="4.140625" style="1" customWidth="1"/>
    <col min="10764" max="10769" width="4.42578125" style="1" customWidth="1"/>
    <col min="10770" max="10770" width="101.5703125" style="1" customWidth="1"/>
    <col min="10771" max="10771" width="20" style="1" customWidth="1"/>
    <col min="10772" max="10772" width="16.28515625" style="1" customWidth="1"/>
    <col min="10773" max="10773" width="14.5703125" style="1" customWidth="1"/>
    <col min="10774" max="10775" width="14.85546875" style="1" customWidth="1"/>
    <col min="10776" max="10776" width="16.28515625" style="1" customWidth="1"/>
    <col min="10777" max="10777" width="14.7109375" style="1" customWidth="1"/>
    <col min="10778" max="10778" width="13.5703125" style="1" customWidth="1"/>
    <col min="10779" max="10779" width="10.85546875" style="1" customWidth="1"/>
    <col min="10780" max="10780" width="11" style="1" customWidth="1"/>
    <col min="10781" max="10826" width="9" style="1" customWidth="1"/>
    <col min="10827" max="11008" width="8.85546875" style="1"/>
    <col min="11009" max="11009" width="4.5703125" style="1" customWidth="1"/>
    <col min="11010" max="11010" width="4.140625" style="1" customWidth="1"/>
    <col min="11011" max="11011" width="4.28515625" style="1" customWidth="1"/>
    <col min="11012" max="11014" width="3.7109375" style="1" customWidth="1"/>
    <col min="11015" max="11015" width="3.42578125" style="1" customWidth="1"/>
    <col min="11016" max="11016" width="4" style="1" customWidth="1"/>
    <col min="11017" max="11017" width="3.5703125" style="1" customWidth="1"/>
    <col min="11018" max="11018" width="4" style="1" customWidth="1"/>
    <col min="11019" max="11019" width="4.140625" style="1" customWidth="1"/>
    <col min="11020" max="11025" width="4.42578125" style="1" customWidth="1"/>
    <col min="11026" max="11026" width="101.5703125" style="1" customWidth="1"/>
    <col min="11027" max="11027" width="20" style="1" customWidth="1"/>
    <col min="11028" max="11028" width="16.28515625" style="1" customWidth="1"/>
    <col min="11029" max="11029" width="14.5703125" style="1" customWidth="1"/>
    <col min="11030" max="11031" width="14.85546875" style="1" customWidth="1"/>
    <col min="11032" max="11032" width="16.28515625" style="1" customWidth="1"/>
    <col min="11033" max="11033" width="14.7109375" style="1" customWidth="1"/>
    <col min="11034" max="11034" width="13.5703125" style="1" customWidth="1"/>
    <col min="11035" max="11035" width="10.85546875" style="1" customWidth="1"/>
    <col min="11036" max="11036" width="11" style="1" customWidth="1"/>
    <col min="11037" max="11082" width="9" style="1" customWidth="1"/>
    <col min="11083" max="11264" width="8.85546875" style="1"/>
    <col min="11265" max="11265" width="4.5703125" style="1" customWidth="1"/>
    <col min="11266" max="11266" width="4.140625" style="1" customWidth="1"/>
    <col min="11267" max="11267" width="4.28515625" style="1" customWidth="1"/>
    <col min="11268" max="11270" width="3.7109375" style="1" customWidth="1"/>
    <col min="11271" max="11271" width="3.42578125" style="1" customWidth="1"/>
    <col min="11272" max="11272" width="4" style="1" customWidth="1"/>
    <col min="11273" max="11273" width="3.5703125" style="1" customWidth="1"/>
    <col min="11274" max="11274" width="4" style="1" customWidth="1"/>
    <col min="11275" max="11275" width="4.140625" style="1" customWidth="1"/>
    <col min="11276" max="11281" width="4.42578125" style="1" customWidth="1"/>
    <col min="11282" max="11282" width="101.5703125" style="1" customWidth="1"/>
    <col min="11283" max="11283" width="20" style="1" customWidth="1"/>
    <col min="11284" max="11284" width="16.28515625" style="1" customWidth="1"/>
    <col min="11285" max="11285" width="14.5703125" style="1" customWidth="1"/>
    <col min="11286" max="11287" width="14.85546875" style="1" customWidth="1"/>
    <col min="11288" max="11288" width="16.28515625" style="1" customWidth="1"/>
    <col min="11289" max="11289" width="14.7109375" style="1" customWidth="1"/>
    <col min="11290" max="11290" width="13.5703125" style="1" customWidth="1"/>
    <col min="11291" max="11291" width="10.85546875" style="1" customWidth="1"/>
    <col min="11292" max="11292" width="11" style="1" customWidth="1"/>
    <col min="11293" max="11338" width="9" style="1" customWidth="1"/>
    <col min="11339" max="11520" width="8.85546875" style="1"/>
    <col min="11521" max="11521" width="4.5703125" style="1" customWidth="1"/>
    <col min="11522" max="11522" width="4.140625" style="1" customWidth="1"/>
    <col min="11523" max="11523" width="4.28515625" style="1" customWidth="1"/>
    <col min="11524" max="11526" width="3.7109375" style="1" customWidth="1"/>
    <col min="11527" max="11527" width="3.42578125" style="1" customWidth="1"/>
    <col min="11528" max="11528" width="4" style="1" customWidth="1"/>
    <col min="11529" max="11529" width="3.5703125" style="1" customWidth="1"/>
    <col min="11530" max="11530" width="4" style="1" customWidth="1"/>
    <col min="11531" max="11531" width="4.140625" style="1" customWidth="1"/>
    <col min="11532" max="11537" width="4.42578125" style="1" customWidth="1"/>
    <col min="11538" max="11538" width="101.5703125" style="1" customWidth="1"/>
    <col min="11539" max="11539" width="20" style="1" customWidth="1"/>
    <col min="11540" max="11540" width="16.28515625" style="1" customWidth="1"/>
    <col min="11541" max="11541" width="14.5703125" style="1" customWidth="1"/>
    <col min="11542" max="11543" width="14.85546875" style="1" customWidth="1"/>
    <col min="11544" max="11544" width="16.28515625" style="1" customWidth="1"/>
    <col min="11545" max="11545" width="14.7109375" style="1" customWidth="1"/>
    <col min="11546" max="11546" width="13.5703125" style="1" customWidth="1"/>
    <col min="11547" max="11547" width="10.85546875" style="1" customWidth="1"/>
    <col min="11548" max="11548" width="11" style="1" customWidth="1"/>
    <col min="11549" max="11594" width="9" style="1" customWidth="1"/>
    <col min="11595" max="11776" width="8.85546875" style="1"/>
    <col min="11777" max="11777" width="4.5703125" style="1" customWidth="1"/>
    <col min="11778" max="11778" width="4.140625" style="1" customWidth="1"/>
    <col min="11779" max="11779" width="4.28515625" style="1" customWidth="1"/>
    <col min="11780" max="11782" width="3.7109375" style="1" customWidth="1"/>
    <col min="11783" max="11783" width="3.42578125" style="1" customWidth="1"/>
    <col min="11784" max="11784" width="4" style="1" customWidth="1"/>
    <col min="11785" max="11785" width="3.5703125" style="1" customWidth="1"/>
    <col min="11786" max="11786" width="4" style="1" customWidth="1"/>
    <col min="11787" max="11787" width="4.140625" style="1" customWidth="1"/>
    <col min="11788" max="11793" width="4.42578125" style="1" customWidth="1"/>
    <col min="11794" max="11794" width="101.5703125" style="1" customWidth="1"/>
    <col min="11795" max="11795" width="20" style="1" customWidth="1"/>
    <col min="11796" max="11796" width="16.28515625" style="1" customWidth="1"/>
    <col min="11797" max="11797" width="14.5703125" style="1" customWidth="1"/>
    <col min="11798" max="11799" width="14.85546875" style="1" customWidth="1"/>
    <col min="11800" max="11800" width="16.28515625" style="1" customWidth="1"/>
    <col min="11801" max="11801" width="14.7109375" style="1" customWidth="1"/>
    <col min="11802" max="11802" width="13.5703125" style="1" customWidth="1"/>
    <col min="11803" max="11803" width="10.85546875" style="1" customWidth="1"/>
    <col min="11804" max="11804" width="11" style="1" customWidth="1"/>
    <col min="11805" max="11850" width="9" style="1" customWidth="1"/>
    <col min="11851" max="12032" width="8.85546875" style="1"/>
    <col min="12033" max="12033" width="4.5703125" style="1" customWidth="1"/>
    <col min="12034" max="12034" width="4.140625" style="1" customWidth="1"/>
    <col min="12035" max="12035" width="4.28515625" style="1" customWidth="1"/>
    <col min="12036" max="12038" width="3.7109375" style="1" customWidth="1"/>
    <col min="12039" max="12039" width="3.42578125" style="1" customWidth="1"/>
    <col min="12040" max="12040" width="4" style="1" customWidth="1"/>
    <col min="12041" max="12041" width="3.5703125" style="1" customWidth="1"/>
    <col min="12042" max="12042" width="4" style="1" customWidth="1"/>
    <col min="12043" max="12043" width="4.140625" style="1" customWidth="1"/>
    <col min="12044" max="12049" width="4.42578125" style="1" customWidth="1"/>
    <col min="12050" max="12050" width="101.5703125" style="1" customWidth="1"/>
    <col min="12051" max="12051" width="20" style="1" customWidth="1"/>
    <col min="12052" max="12052" width="16.28515625" style="1" customWidth="1"/>
    <col min="12053" max="12053" width="14.5703125" style="1" customWidth="1"/>
    <col min="12054" max="12055" width="14.85546875" style="1" customWidth="1"/>
    <col min="12056" max="12056" width="16.28515625" style="1" customWidth="1"/>
    <col min="12057" max="12057" width="14.7109375" style="1" customWidth="1"/>
    <col min="12058" max="12058" width="13.5703125" style="1" customWidth="1"/>
    <col min="12059" max="12059" width="10.85546875" style="1" customWidth="1"/>
    <col min="12060" max="12060" width="11" style="1" customWidth="1"/>
    <col min="12061" max="12106" width="9" style="1" customWidth="1"/>
    <col min="12107" max="12288" width="8.85546875" style="1"/>
    <col min="12289" max="12289" width="4.5703125" style="1" customWidth="1"/>
    <col min="12290" max="12290" width="4.140625" style="1" customWidth="1"/>
    <col min="12291" max="12291" width="4.28515625" style="1" customWidth="1"/>
    <col min="12292" max="12294" width="3.7109375" style="1" customWidth="1"/>
    <col min="12295" max="12295" width="3.42578125" style="1" customWidth="1"/>
    <col min="12296" max="12296" width="4" style="1" customWidth="1"/>
    <col min="12297" max="12297" width="3.5703125" style="1" customWidth="1"/>
    <col min="12298" max="12298" width="4" style="1" customWidth="1"/>
    <col min="12299" max="12299" width="4.140625" style="1" customWidth="1"/>
    <col min="12300" max="12305" width="4.42578125" style="1" customWidth="1"/>
    <col min="12306" max="12306" width="101.5703125" style="1" customWidth="1"/>
    <col min="12307" max="12307" width="20" style="1" customWidth="1"/>
    <col min="12308" max="12308" width="16.28515625" style="1" customWidth="1"/>
    <col min="12309" max="12309" width="14.5703125" style="1" customWidth="1"/>
    <col min="12310" max="12311" width="14.85546875" style="1" customWidth="1"/>
    <col min="12312" max="12312" width="16.28515625" style="1" customWidth="1"/>
    <col min="12313" max="12313" width="14.7109375" style="1" customWidth="1"/>
    <col min="12314" max="12314" width="13.5703125" style="1" customWidth="1"/>
    <col min="12315" max="12315" width="10.85546875" style="1" customWidth="1"/>
    <col min="12316" max="12316" width="11" style="1" customWidth="1"/>
    <col min="12317" max="12362" width="9" style="1" customWidth="1"/>
    <col min="12363" max="12544" width="8.85546875" style="1"/>
    <col min="12545" max="12545" width="4.5703125" style="1" customWidth="1"/>
    <col min="12546" max="12546" width="4.140625" style="1" customWidth="1"/>
    <col min="12547" max="12547" width="4.28515625" style="1" customWidth="1"/>
    <col min="12548" max="12550" width="3.7109375" style="1" customWidth="1"/>
    <col min="12551" max="12551" width="3.42578125" style="1" customWidth="1"/>
    <col min="12552" max="12552" width="4" style="1" customWidth="1"/>
    <col min="12553" max="12553" width="3.5703125" style="1" customWidth="1"/>
    <col min="12554" max="12554" width="4" style="1" customWidth="1"/>
    <col min="12555" max="12555" width="4.140625" style="1" customWidth="1"/>
    <col min="12556" max="12561" width="4.42578125" style="1" customWidth="1"/>
    <col min="12562" max="12562" width="101.5703125" style="1" customWidth="1"/>
    <col min="12563" max="12563" width="20" style="1" customWidth="1"/>
    <col min="12564" max="12564" width="16.28515625" style="1" customWidth="1"/>
    <col min="12565" max="12565" width="14.5703125" style="1" customWidth="1"/>
    <col min="12566" max="12567" width="14.85546875" style="1" customWidth="1"/>
    <col min="12568" max="12568" width="16.28515625" style="1" customWidth="1"/>
    <col min="12569" max="12569" width="14.7109375" style="1" customWidth="1"/>
    <col min="12570" max="12570" width="13.5703125" style="1" customWidth="1"/>
    <col min="12571" max="12571" width="10.85546875" style="1" customWidth="1"/>
    <col min="12572" max="12572" width="11" style="1" customWidth="1"/>
    <col min="12573" max="12618" width="9" style="1" customWidth="1"/>
    <col min="12619" max="12800" width="8.85546875" style="1"/>
    <col min="12801" max="12801" width="4.5703125" style="1" customWidth="1"/>
    <col min="12802" max="12802" width="4.140625" style="1" customWidth="1"/>
    <col min="12803" max="12803" width="4.28515625" style="1" customWidth="1"/>
    <col min="12804" max="12806" width="3.7109375" style="1" customWidth="1"/>
    <col min="12807" max="12807" width="3.42578125" style="1" customWidth="1"/>
    <col min="12808" max="12808" width="4" style="1" customWidth="1"/>
    <col min="12809" max="12809" width="3.5703125" style="1" customWidth="1"/>
    <col min="12810" max="12810" width="4" style="1" customWidth="1"/>
    <col min="12811" max="12811" width="4.140625" style="1" customWidth="1"/>
    <col min="12812" max="12817" width="4.42578125" style="1" customWidth="1"/>
    <col min="12818" max="12818" width="101.5703125" style="1" customWidth="1"/>
    <col min="12819" max="12819" width="20" style="1" customWidth="1"/>
    <col min="12820" max="12820" width="16.28515625" style="1" customWidth="1"/>
    <col min="12821" max="12821" width="14.5703125" style="1" customWidth="1"/>
    <col min="12822" max="12823" width="14.85546875" style="1" customWidth="1"/>
    <col min="12824" max="12824" width="16.28515625" style="1" customWidth="1"/>
    <col min="12825" max="12825" width="14.7109375" style="1" customWidth="1"/>
    <col min="12826" max="12826" width="13.5703125" style="1" customWidth="1"/>
    <col min="12827" max="12827" width="10.85546875" style="1" customWidth="1"/>
    <col min="12828" max="12828" width="11" style="1" customWidth="1"/>
    <col min="12829" max="12874" width="9" style="1" customWidth="1"/>
    <col min="12875" max="13056" width="8.85546875" style="1"/>
    <col min="13057" max="13057" width="4.5703125" style="1" customWidth="1"/>
    <col min="13058" max="13058" width="4.140625" style="1" customWidth="1"/>
    <col min="13059" max="13059" width="4.28515625" style="1" customWidth="1"/>
    <col min="13060" max="13062" width="3.7109375" style="1" customWidth="1"/>
    <col min="13063" max="13063" width="3.42578125" style="1" customWidth="1"/>
    <col min="13064" max="13064" width="4" style="1" customWidth="1"/>
    <col min="13065" max="13065" width="3.5703125" style="1" customWidth="1"/>
    <col min="13066" max="13066" width="4" style="1" customWidth="1"/>
    <col min="13067" max="13067" width="4.140625" style="1" customWidth="1"/>
    <col min="13068" max="13073" width="4.42578125" style="1" customWidth="1"/>
    <col min="13074" max="13074" width="101.5703125" style="1" customWidth="1"/>
    <col min="13075" max="13075" width="20" style="1" customWidth="1"/>
    <col min="13076" max="13076" width="16.28515625" style="1" customWidth="1"/>
    <col min="13077" max="13077" width="14.5703125" style="1" customWidth="1"/>
    <col min="13078" max="13079" width="14.85546875" style="1" customWidth="1"/>
    <col min="13080" max="13080" width="16.28515625" style="1" customWidth="1"/>
    <col min="13081" max="13081" width="14.7109375" style="1" customWidth="1"/>
    <col min="13082" max="13082" width="13.5703125" style="1" customWidth="1"/>
    <col min="13083" max="13083" width="10.85546875" style="1" customWidth="1"/>
    <col min="13084" max="13084" width="11" style="1" customWidth="1"/>
    <col min="13085" max="13130" width="9" style="1" customWidth="1"/>
    <col min="13131" max="13312" width="8.85546875" style="1"/>
    <col min="13313" max="13313" width="4.5703125" style="1" customWidth="1"/>
    <col min="13314" max="13314" width="4.140625" style="1" customWidth="1"/>
    <col min="13315" max="13315" width="4.28515625" style="1" customWidth="1"/>
    <col min="13316" max="13318" width="3.7109375" style="1" customWidth="1"/>
    <col min="13319" max="13319" width="3.42578125" style="1" customWidth="1"/>
    <col min="13320" max="13320" width="4" style="1" customWidth="1"/>
    <col min="13321" max="13321" width="3.5703125" style="1" customWidth="1"/>
    <col min="13322" max="13322" width="4" style="1" customWidth="1"/>
    <col min="13323" max="13323" width="4.140625" style="1" customWidth="1"/>
    <col min="13324" max="13329" width="4.42578125" style="1" customWidth="1"/>
    <col min="13330" max="13330" width="101.5703125" style="1" customWidth="1"/>
    <col min="13331" max="13331" width="20" style="1" customWidth="1"/>
    <col min="13332" max="13332" width="16.28515625" style="1" customWidth="1"/>
    <col min="13333" max="13333" width="14.5703125" style="1" customWidth="1"/>
    <col min="13334" max="13335" width="14.85546875" style="1" customWidth="1"/>
    <col min="13336" max="13336" width="16.28515625" style="1" customWidth="1"/>
    <col min="13337" max="13337" width="14.7109375" style="1" customWidth="1"/>
    <col min="13338" max="13338" width="13.5703125" style="1" customWidth="1"/>
    <col min="13339" max="13339" width="10.85546875" style="1" customWidth="1"/>
    <col min="13340" max="13340" width="11" style="1" customWidth="1"/>
    <col min="13341" max="13386" width="9" style="1" customWidth="1"/>
    <col min="13387" max="13568" width="8.85546875" style="1"/>
    <col min="13569" max="13569" width="4.5703125" style="1" customWidth="1"/>
    <col min="13570" max="13570" width="4.140625" style="1" customWidth="1"/>
    <col min="13571" max="13571" width="4.28515625" style="1" customWidth="1"/>
    <col min="13572" max="13574" width="3.7109375" style="1" customWidth="1"/>
    <col min="13575" max="13575" width="3.42578125" style="1" customWidth="1"/>
    <col min="13576" max="13576" width="4" style="1" customWidth="1"/>
    <col min="13577" max="13577" width="3.5703125" style="1" customWidth="1"/>
    <col min="13578" max="13578" width="4" style="1" customWidth="1"/>
    <col min="13579" max="13579" width="4.140625" style="1" customWidth="1"/>
    <col min="13580" max="13585" width="4.42578125" style="1" customWidth="1"/>
    <col min="13586" max="13586" width="101.5703125" style="1" customWidth="1"/>
    <col min="13587" max="13587" width="20" style="1" customWidth="1"/>
    <col min="13588" max="13588" width="16.28515625" style="1" customWidth="1"/>
    <col min="13589" max="13589" width="14.5703125" style="1" customWidth="1"/>
    <col min="13590" max="13591" width="14.85546875" style="1" customWidth="1"/>
    <col min="13592" max="13592" width="16.28515625" style="1" customWidth="1"/>
    <col min="13593" max="13593" width="14.7109375" style="1" customWidth="1"/>
    <col min="13594" max="13594" width="13.5703125" style="1" customWidth="1"/>
    <col min="13595" max="13595" width="10.85546875" style="1" customWidth="1"/>
    <col min="13596" max="13596" width="11" style="1" customWidth="1"/>
    <col min="13597" max="13642" width="9" style="1" customWidth="1"/>
    <col min="13643" max="13824" width="8.85546875" style="1"/>
    <col min="13825" max="13825" width="4.5703125" style="1" customWidth="1"/>
    <col min="13826" max="13826" width="4.140625" style="1" customWidth="1"/>
    <col min="13827" max="13827" width="4.28515625" style="1" customWidth="1"/>
    <col min="13828" max="13830" width="3.7109375" style="1" customWidth="1"/>
    <col min="13831" max="13831" width="3.42578125" style="1" customWidth="1"/>
    <col min="13832" max="13832" width="4" style="1" customWidth="1"/>
    <col min="13833" max="13833" width="3.5703125" style="1" customWidth="1"/>
    <col min="13834" max="13834" width="4" style="1" customWidth="1"/>
    <col min="13835" max="13835" width="4.140625" style="1" customWidth="1"/>
    <col min="13836" max="13841" width="4.42578125" style="1" customWidth="1"/>
    <col min="13842" max="13842" width="101.5703125" style="1" customWidth="1"/>
    <col min="13843" max="13843" width="20" style="1" customWidth="1"/>
    <col min="13844" max="13844" width="16.28515625" style="1" customWidth="1"/>
    <col min="13845" max="13845" width="14.5703125" style="1" customWidth="1"/>
    <col min="13846" max="13847" width="14.85546875" style="1" customWidth="1"/>
    <col min="13848" max="13848" width="16.28515625" style="1" customWidth="1"/>
    <col min="13849" max="13849" width="14.7109375" style="1" customWidth="1"/>
    <col min="13850" max="13850" width="13.5703125" style="1" customWidth="1"/>
    <col min="13851" max="13851" width="10.85546875" style="1" customWidth="1"/>
    <col min="13852" max="13852" width="11" style="1" customWidth="1"/>
    <col min="13853" max="13898" width="9" style="1" customWidth="1"/>
    <col min="13899" max="14080" width="8.85546875" style="1"/>
    <col min="14081" max="14081" width="4.5703125" style="1" customWidth="1"/>
    <col min="14082" max="14082" width="4.140625" style="1" customWidth="1"/>
    <col min="14083" max="14083" width="4.28515625" style="1" customWidth="1"/>
    <col min="14084" max="14086" width="3.7109375" style="1" customWidth="1"/>
    <col min="14087" max="14087" width="3.42578125" style="1" customWidth="1"/>
    <col min="14088" max="14088" width="4" style="1" customWidth="1"/>
    <col min="14089" max="14089" width="3.5703125" style="1" customWidth="1"/>
    <col min="14090" max="14090" width="4" style="1" customWidth="1"/>
    <col min="14091" max="14091" width="4.140625" style="1" customWidth="1"/>
    <col min="14092" max="14097" width="4.42578125" style="1" customWidth="1"/>
    <col min="14098" max="14098" width="101.5703125" style="1" customWidth="1"/>
    <col min="14099" max="14099" width="20" style="1" customWidth="1"/>
    <col min="14100" max="14100" width="16.28515625" style="1" customWidth="1"/>
    <col min="14101" max="14101" width="14.5703125" style="1" customWidth="1"/>
    <col min="14102" max="14103" width="14.85546875" style="1" customWidth="1"/>
    <col min="14104" max="14104" width="16.28515625" style="1" customWidth="1"/>
    <col min="14105" max="14105" width="14.7109375" style="1" customWidth="1"/>
    <col min="14106" max="14106" width="13.5703125" style="1" customWidth="1"/>
    <col min="14107" max="14107" width="10.85546875" style="1" customWidth="1"/>
    <col min="14108" max="14108" width="11" style="1" customWidth="1"/>
    <col min="14109" max="14154" width="9" style="1" customWidth="1"/>
    <col min="14155" max="14336" width="8.85546875" style="1"/>
    <col min="14337" max="14337" width="4.5703125" style="1" customWidth="1"/>
    <col min="14338" max="14338" width="4.140625" style="1" customWidth="1"/>
    <col min="14339" max="14339" width="4.28515625" style="1" customWidth="1"/>
    <col min="14340" max="14342" width="3.7109375" style="1" customWidth="1"/>
    <col min="14343" max="14343" width="3.42578125" style="1" customWidth="1"/>
    <col min="14344" max="14344" width="4" style="1" customWidth="1"/>
    <col min="14345" max="14345" width="3.5703125" style="1" customWidth="1"/>
    <col min="14346" max="14346" width="4" style="1" customWidth="1"/>
    <col min="14347" max="14347" width="4.140625" style="1" customWidth="1"/>
    <col min="14348" max="14353" width="4.42578125" style="1" customWidth="1"/>
    <col min="14354" max="14354" width="101.5703125" style="1" customWidth="1"/>
    <col min="14355" max="14355" width="20" style="1" customWidth="1"/>
    <col min="14356" max="14356" width="16.28515625" style="1" customWidth="1"/>
    <col min="14357" max="14357" width="14.5703125" style="1" customWidth="1"/>
    <col min="14358" max="14359" width="14.85546875" style="1" customWidth="1"/>
    <col min="14360" max="14360" width="16.28515625" style="1" customWidth="1"/>
    <col min="14361" max="14361" width="14.7109375" style="1" customWidth="1"/>
    <col min="14362" max="14362" width="13.5703125" style="1" customWidth="1"/>
    <col min="14363" max="14363" width="10.85546875" style="1" customWidth="1"/>
    <col min="14364" max="14364" width="11" style="1" customWidth="1"/>
    <col min="14365" max="14410" width="9" style="1" customWidth="1"/>
    <col min="14411" max="14592" width="8.85546875" style="1"/>
    <col min="14593" max="14593" width="4.5703125" style="1" customWidth="1"/>
    <col min="14594" max="14594" width="4.140625" style="1" customWidth="1"/>
    <col min="14595" max="14595" width="4.28515625" style="1" customWidth="1"/>
    <col min="14596" max="14598" width="3.7109375" style="1" customWidth="1"/>
    <col min="14599" max="14599" width="3.42578125" style="1" customWidth="1"/>
    <col min="14600" max="14600" width="4" style="1" customWidth="1"/>
    <col min="14601" max="14601" width="3.5703125" style="1" customWidth="1"/>
    <col min="14602" max="14602" width="4" style="1" customWidth="1"/>
    <col min="14603" max="14603" width="4.140625" style="1" customWidth="1"/>
    <col min="14604" max="14609" width="4.42578125" style="1" customWidth="1"/>
    <col min="14610" max="14610" width="101.5703125" style="1" customWidth="1"/>
    <col min="14611" max="14611" width="20" style="1" customWidth="1"/>
    <col min="14612" max="14612" width="16.28515625" style="1" customWidth="1"/>
    <col min="14613" max="14613" width="14.5703125" style="1" customWidth="1"/>
    <col min="14614" max="14615" width="14.85546875" style="1" customWidth="1"/>
    <col min="14616" max="14616" width="16.28515625" style="1" customWidth="1"/>
    <col min="14617" max="14617" width="14.7109375" style="1" customWidth="1"/>
    <col min="14618" max="14618" width="13.5703125" style="1" customWidth="1"/>
    <col min="14619" max="14619" width="10.85546875" style="1" customWidth="1"/>
    <col min="14620" max="14620" width="11" style="1" customWidth="1"/>
    <col min="14621" max="14666" width="9" style="1" customWidth="1"/>
    <col min="14667" max="14848" width="8.85546875" style="1"/>
    <col min="14849" max="14849" width="4.5703125" style="1" customWidth="1"/>
    <col min="14850" max="14850" width="4.140625" style="1" customWidth="1"/>
    <col min="14851" max="14851" width="4.28515625" style="1" customWidth="1"/>
    <col min="14852" max="14854" width="3.7109375" style="1" customWidth="1"/>
    <col min="14855" max="14855" width="3.42578125" style="1" customWidth="1"/>
    <col min="14856" max="14856" width="4" style="1" customWidth="1"/>
    <col min="14857" max="14857" width="3.5703125" style="1" customWidth="1"/>
    <col min="14858" max="14858" width="4" style="1" customWidth="1"/>
    <col min="14859" max="14859" width="4.140625" style="1" customWidth="1"/>
    <col min="14860" max="14865" width="4.42578125" style="1" customWidth="1"/>
    <col min="14866" max="14866" width="101.5703125" style="1" customWidth="1"/>
    <col min="14867" max="14867" width="20" style="1" customWidth="1"/>
    <col min="14868" max="14868" width="16.28515625" style="1" customWidth="1"/>
    <col min="14869" max="14869" width="14.5703125" style="1" customWidth="1"/>
    <col min="14870" max="14871" width="14.85546875" style="1" customWidth="1"/>
    <col min="14872" max="14872" width="16.28515625" style="1" customWidth="1"/>
    <col min="14873" max="14873" width="14.7109375" style="1" customWidth="1"/>
    <col min="14874" max="14874" width="13.5703125" style="1" customWidth="1"/>
    <col min="14875" max="14875" width="10.85546875" style="1" customWidth="1"/>
    <col min="14876" max="14876" width="11" style="1" customWidth="1"/>
    <col min="14877" max="14922" width="9" style="1" customWidth="1"/>
    <col min="14923" max="15104" width="8.85546875" style="1"/>
    <col min="15105" max="15105" width="4.5703125" style="1" customWidth="1"/>
    <col min="15106" max="15106" width="4.140625" style="1" customWidth="1"/>
    <col min="15107" max="15107" width="4.28515625" style="1" customWidth="1"/>
    <col min="15108" max="15110" width="3.7109375" style="1" customWidth="1"/>
    <col min="15111" max="15111" width="3.42578125" style="1" customWidth="1"/>
    <col min="15112" max="15112" width="4" style="1" customWidth="1"/>
    <col min="15113" max="15113" width="3.5703125" style="1" customWidth="1"/>
    <col min="15114" max="15114" width="4" style="1" customWidth="1"/>
    <col min="15115" max="15115" width="4.140625" style="1" customWidth="1"/>
    <col min="15116" max="15121" width="4.42578125" style="1" customWidth="1"/>
    <col min="15122" max="15122" width="101.5703125" style="1" customWidth="1"/>
    <col min="15123" max="15123" width="20" style="1" customWidth="1"/>
    <col min="15124" max="15124" width="16.28515625" style="1" customWidth="1"/>
    <col min="15125" max="15125" width="14.5703125" style="1" customWidth="1"/>
    <col min="15126" max="15127" width="14.85546875" style="1" customWidth="1"/>
    <col min="15128" max="15128" width="16.28515625" style="1" customWidth="1"/>
    <col min="15129" max="15129" width="14.7109375" style="1" customWidth="1"/>
    <col min="15130" max="15130" width="13.5703125" style="1" customWidth="1"/>
    <col min="15131" max="15131" width="10.85546875" style="1" customWidth="1"/>
    <col min="15132" max="15132" width="11" style="1" customWidth="1"/>
    <col min="15133" max="15178" width="9" style="1" customWidth="1"/>
    <col min="15179" max="15360" width="8.85546875" style="1"/>
    <col min="15361" max="15361" width="4.5703125" style="1" customWidth="1"/>
    <col min="15362" max="15362" width="4.140625" style="1" customWidth="1"/>
    <col min="15363" max="15363" width="4.28515625" style="1" customWidth="1"/>
    <col min="15364" max="15366" width="3.7109375" style="1" customWidth="1"/>
    <col min="15367" max="15367" width="3.42578125" style="1" customWidth="1"/>
    <col min="15368" max="15368" width="4" style="1" customWidth="1"/>
    <col min="15369" max="15369" width="3.5703125" style="1" customWidth="1"/>
    <col min="15370" max="15370" width="4" style="1" customWidth="1"/>
    <col min="15371" max="15371" width="4.140625" style="1" customWidth="1"/>
    <col min="15372" max="15377" width="4.42578125" style="1" customWidth="1"/>
    <col min="15378" max="15378" width="101.5703125" style="1" customWidth="1"/>
    <col min="15379" max="15379" width="20" style="1" customWidth="1"/>
    <col min="15380" max="15380" width="16.28515625" style="1" customWidth="1"/>
    <col min="15381" max="15381" width="14.5703125" style="1" customWidth="1"/>
    <col min="15382" max="15383" width="14.85546875" style="1" customWidth="1"/>
    <col min="15384" max="15384" width="16.28515625" style="1" customWidth="1"/>
    <col min="15385" max="15385" width="14.7109375" style="1" customWidth="1"/>
    <col min="15386" max="15386" width="13.5703125" style="1" customWidth="1"/>
    <col min="15387" max="15387" width="10.85546875" style="1" customWidth="1"/>
    <col min="15388" max="15388" width="11" style="1" customWidth="1"/>
    <col min="15389" max="15434" width="9" style="1" customWidth="1"/>
    <col min="15435" max="15616" width="8.85546875" style="1"/>
    <col min="15617" max="15617" width="4.5703125" style="1" customWidth="1"/>
    <col min="15618" max="15618" width="4.140625" style="1" customWidth="1"/>
    <col min="15619" max="15619" width="4.28515625" style="1" customWidth="1"/>
    <col min="15620" max="15622" width="3.7109375" style="1" customWidth="1"/>
    <col min="15623" max="15623" width="3.42578125" style="1" customWidth="1"/>
    <col min="15624" max="15624" width="4" style="1" customWidth="1"/>
    <col min="15625" max="15625" width="3.5703125" style="1" customWidth="1"/>
    <col min="15626" max="15626" width="4" style="1" customWidth="1"/>
    <col min="15627" max="15627" width="4.140625" style="1" customWidth="1"/>
    <col min="15628" max="15633" width="4.42578125" style="1" customWidth="1"/>
    <col min="15634" max="15634" width="101.5703125" style="1" customWidth="1"/>
    <col min="15635" max="15635" width="20" style="1" customWidth="1"/>
    <col min="15636" max="15636" width="16.28515625" style="1" customWidth="1"/>
    <col min="15637" max="15637" width="14.5703125" style="1" customWidth="1"/>
    <col min="15638" max="15639" width="14.85546875" style="1" customWidth="1"/>
    <col min="15640" max="15640" width="16.28515625" style="1" customWidth="1"/>
    <col min="15641" max="15641" width="14.7109375" style="1" customWidth="1"/>
    <col min="15642" max="15642" width="13.5703125" style="1" customWidth="1"/>
    <col min="15643" max="15643" width="10.85546875" style="1" customWidth="1"/>
    <col min="15644" max="15644" width="11" style="1" customWidth="1"/>
    <col min="15645" max="15690" width="9" style="1" customWidth="1"/>
    <col min="15691" max="15872" width="8.85546875" style="1"/>
    <col min="15873" max="15873" width="4.5703125" style="1" customWidth="1"/>
    <col min="15874" max="15874" width="4.140625" style="1" customWidth="1"/>
    <col min="15875" max="15875" width="4.28515625" style="1" customWidth="1"/>
    <col min="15876" max="15878" width="3.7109375" style="1" customWidth="1"/>
    <col min="15879" max="15879" width="3.42578125" style="1" customWidth="1"/>
    <col min="15880" max="15880" width="4" style="1" customWidth="1"/>
    <col min="15881" max="15881" width="3.5703125" style="1" customWidth="1"/>
    <col min="15882" max="15882" width="4" style="1" customWidth="1"/>
    <col min="15883" max="15883" width="4.140625" style="1" customWidth="1"/>
    <col min="15884" max="15889" width="4.42578125" style="1" customWidth="1"/>
    <col min="15890" max="15890" width="101.5703125" style="1" customWidth="1"/>
    <col min="15891" max="15891" width="20" style="1" customWidth="1"/>
    <col min="15892" max="15892" width="16.28515625" style="1" customWidth="1"/>
    <col min="15893" max="15893" width="14.5703125" style="1" customWidth="1"/>
    <col min="15894" max="15895" width="14.85546875" style="1" customWidth="1"/>
    <col min="15896" max="15896" width="16.28515625" style="1" customWidth="1"/>
    <col min="15897" max="15897" width="14.7109375" style="1" customWidth="1"/>
    <col min="15898" max="15898" width="13.5703125" style="1" customWidth="1"/>
    <col min="15899" max="15899" width="10.85546875" style="1" customWidth="1"/>
    <col min="15900" max="15900" width="11" style="1" customWidth="1"/>
    <col min="15901" max="15946" width="9" style="1" customWidth="1"/>
    <col min="15947" max="16128" width="8.85546875" style="1"/>
    <col min="16129" max="16129" width="4.5703125" style="1" customWidth="1"/>
    <col min="16130" max="16130" width="4.140625" style="1" customWidth="1"/>
    <col min="16131" max="16131" width="4.28515625" style="1" customWidth="1"/>
    <col min="16132" max="16134" width="3.7109375" style="1" customWidth="1"/>
    <col min="16135" max="16135" width="3.42578125" style="1" customWidth="1"/>
    <col min="16136" max="16136" width="4" style="1" customWidth="1"/>
    <col min="16137" max="16137" width="3.5703125" style="1" customWidth="1"/>
    <col min="16138" max="16138" width="4" style="1" customWidth="1"/>
    <col min="16139" max="16139" width="4.140625" style="1" customWidth="1"/>
    <col min="16140" max="16145" width="4.42578125" style="1" customWidth="1"/>
    <col min="16146" max="16146" width="101.5703125" style="1" customWidth="1"/>
    <col min="16147" max="16147" width="20" style="1" customWidth="1"/>
    <col min="16148" max="16148" width="16.28515625" style="1" customWidth="1"/>
    <col min="16149" max="16149" width="14.5703125" style="1" customWidth="1"/>
    <col min="16150" max="16151" width="14.85546875" style="1" customWidth="1"/>
    <col min="16152" max="16152" width="16.28515625" style="1" customWidth="1"/>
    <col min="16153" max="16153" width="14.7109375" style="1" customWidth="1"/>
    <col min="16154" max="16154" width="13.5703125" style="1" customWidth="1"/>
    <col min="16155" max="16155" width="10.85546875" style="1" customWidth="1"/>
    <col min="16156" max="16156" width="11" style="1" customWidth="1"/>
    <col min="16157" max="16202" width="9" style="1" customWidth="1"/>
    <col min="16203" max="16384" width="8.85546875" style="1"/>
  </cols>
  <sheetData>
    <row r="1" spans="1:74" ht="3.75" customHeight="1" x14ac:dyDescent="0.3">
      <c r="V1" s="3" t="s">
        <v>0</v>
      </c>
      <c r="W1" s="3"/>
      <c r="X1" s="3"/>
      <c r="Y1" s="3"/>
      <c r="Z1" s="3"/>
    </row>
    <row r="2" spans="1:74" x14ac:dyDescent="0.3">
      <c r="V2" s="3"/>
      <c r="W2" s="3"/>
      <c r="X2" s="3"/>
      <c r="Y2" s="3"/>
      <c r="Z2" s="3"/>
    </row>
    <row r="3" spans="1:74" x14ac:dyDescent="0.3">
      <c r="V3" s="3"/>
      <c r="W3" s="3"/>
      <c r="X3" s="3"/>
      <c r="Y3" s="3"/>
      <c r="Z3" s="3"/>
    </row>
    <row r="4" spans="1:74" ht="21" customHeight="1" x14ac:dyDescent="0.3">
      <c r="A4" s="5"/>
      <c r="B4" s="5"/>
      <c r="C4" s="6"/>
      <c r="D4" s="6"/>
      <c r="E4" s="6"/>
      <c r="F4" s="6"/>
      <c r="G4" s="6"/>
      <c r="H4" s="6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3"/>
      <c r="W4" s="3"/>
      <c r="X4" s="3"/>
      <c r="Y4" s="3"/>
      <c r="Z4" s="3"/>
      <c r="AA4" s="7"/>
      <c r="AB4" s="7"/>
      <c r="AC4" s="8"/>
      <c r="AD4" s="8"/>
      <c r="AE4" s="8"/>
    </row>
    <row r="5" spans="1:74" s="15" customFormat="1" ht="78" customHeight="1" x14ac:dyDescent="0.3">
      <c r="A5" s="9"/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1" t="s">
        <v>1</v>
      </c>
      <c r="W5" s="11"/>
      <c r="X5" s="11"/>
      <c r="Y5" s="11"/>
      <c r="Z5" s="11"/>
      <c r="AA5" s="10"/>
      <c r="AB5" s="12"/>
      <c r="AC5" s="13"/>
      <c r="AD5" s="13"/>
      <c r="AE5" s="14"/>
      <c r="AF5" s="14"/>
    </row>
    <row r="6" spans="1:74" s="15" customFormat="1" ht="25.5" customHeight="1" x14ac:dyDescent="0.3">
      <c r="A6" s="9"/>
      <c r="B6" s="9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6"/>
      <c r="W6" s="16"/>
      <c r="X6" s="16"/>
      <c r="Y6" s="16"/>
      <c r="Z6" s="16"/>
      <c r="AA6" s="10"/>
      <c r="AB6" s="12"/>
      <c r="AC6" s="13"/>
      <c r="AD6" s="13"/>
      <c r="AE6" s="14"/>
      <c r="AF6" s="14"/>
    </row>
    <row r="7" spans="1:74" s="15" customFormat="1" x14ac:dyDescent="0.3">
      <c r="A7" s="9"/>
      <c r="B7" s="9"/>
      <c r="C7" s="17" t="s">
        <v>2</v>
      </c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2"/>
      <c r="AC7" s="13"/>
      <c r="AD7" s="13"/>
      <c r="AE7" s="14"/>
      <c r="AF7" s="14"/>
    </row>
    <row r="8" spans="1:74" s="15" customFormat="1" ht="15.75" customHeight="1" x14ac:dyDescent="0.3">
      <c r="A8" s="9"/>
      <c r="B8" s="9"/>
      <c r="C8" s="18" t="s">
        <v>3</v>
      </c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9"/>
      <c r="AC8" s="20"/>
      <c r="AD8" s="20"/>
      <c r="AE8" s="21"/>
      <c r="AF8" s="21"/>
    </row>
    <row r="9" spans="1:74" s="15" customFormat="1" x14ac:dyDescent="0.3">
      <c r="A9" s="9"/>
      <c r="B9" s="9"/>
      <c r="C9" s="22" t="s">
        <v>4</v>
      </c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12"/>
      <c r="AC9" s="13"/>
      <c r="AD9" s="13"/>
      <c r="AE9" s="21"/>
      <c r="AF9" s="21"/>
    </row>
    <row r="10" spans="1:74" s="15" customFormat="1" ht="19.5" x14ac:dyDescent="0.3">
      <c r="A10" s="9"/>
      <c r="B10" s="9"/>
      <c r="C10" s="23" t="s">
        <v>5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12"/>
      <c r="AC10" s="13"/>
      <c r="AD10" s="13"/>
      <c r="AE10" s="21"/>
      <c r="AF10" s="21"/>
    </row>
    <row r="11" spans="1:74" s="15" customFormat="1" ht="18" customHeight="1" x14ac:dyDescent="0.3">
      <c r="A11" s="9"/>
      <c r="B11" s="9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23" t="s">
        <v>6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12"/>
      <c r="AA11" s="12"/>
      <c r="AB11" s="12"/>
      <c r="AC11" s="13"/>
      <c r="AD11" s="13"/>
      <c r="AE11" s="21"/>
      <c r="AF11" s="21"/>
    </row>
    <row r="12" spans="1:74" s="15" customFormat="1" ht="28.5" customHeight="1" x14ac:dyDescent="0.3">
      <c r="A12" s="9"/>
      <c r="B12" s="9"/>
      <c r="C12" s="12"/>
      <c r="D12" s="12"/>
      <c r="E12" s="24" t="s">
        <v>7</v>
      </c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12"/>
      <c r="AC12" s="13"/>
      <c r="AD12" s="13"/>
      <c r="AE12" s="21"/>
      <c r="AF12" s="21"/>
    </row>
    <row r="13" spans="1:74" s="15" customFormat="1" ht="15.75" customHeight="1" x14ac:dyDescent="0.3">
      <c r="A13" s="9"/>
      <c r="B13" s="9"/>
      <c r="C13" s="25" t="s">
        <v>8</v>
      </c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6"/>
      <c r="AC13" s="20"/>
      <c r="AD13" s="20"/>
      <c r="AE13" s="21"/>
      <c r="AF13" s="21"/>
    </row>
    <row r="14" spans="1:74" s="32" customFormat="1" ht="19.5" x14ac:dyDescent="0.35">
      <c r="A14" s="9"/>
      <c r="B14" s="9"/>
      <c r="C14" s="27"/>
      <c r="D14" s="27"/>
      <c r="E14" s="27"/>
      <c r="F14" s="27"/>
      <c r="G14" s="27"/>
      <c r="H14" s="27"/>
      <c r="I14" s="28" t="s">
        <v>9</v>
      </c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9"/>
      <c r="U14" s="30"/>
      <c r="V14" s="30"/>
      <c r="W14" s="30"/>
      <c r="X14" s="30"/>
      <c r="Y14" s="31"/>
      <c r="Z14" s="31"/>
      <c r="AA14" s="31"/>
      <c r="AB14" s="31"/>
      <c r="AC14" s="14"/>
      <c r="AD14" s="14"/>
      <c r="AE14" s="14"/>
      <c r="AF14" s="14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</row>
    <row r="15" spans="1:74" s="32" customFormat="1" ht="15.75" customHeight="1" x14ac:dyDescent="0.3">
      <c r="A15" s="9"/>
      <c r="B15" s="9"/>
      <c r="C15" s="27"/>
      <c r="D15" s="27"/>
      <c r="E15" s="27"/>
      <c r="F15" s="27"/>
      <c r="G15" s="27"/>
      <c r="H15" s="27"/>
      <c r="I15" s="33" t="s">
        <v>10</v>
      </c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4"/>
      <c r="AC15" s="35"/>
      <c r="AD15" s="35"/>
      <c r="AE15" s="35"/>
      <c r="AF15" s="3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</row>
    <row r="16" spans="1:74" ht="22.5" customHeight="1" x14ac:dyDescent="0.3">
      <c r="A16" s="5"/>
      <c r="B16" s="5"/>
      <c r="C16" s="6"/>
      <c r="D16" s="6"/>
      <c r="E16" s="6"/>
      <c r="F16" s="6"/>
      <c r="G16" s="6"/>
      <c r="H16" s="6"/>
      <c r="I16" s="33" t="s">
        <v>11</v>
      </c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4"/>
      <c r="AC16" s="35"/>
      <c r="AD16" s="35"/>
      <c r="AE16" s="35"/>
      <c r="AF16" s="35"/>
    </row>
    <row r="17" spans="1:32" ht="22.5" customHeight="1" x14ac:dyDescent="0.3">
      <c r="A17" s="5"/>
      <c r="B17" s="5"/>
      <c r="C17" s="6"/>
      <c r="D17" s="6"/>
      <c r="E17" s="6"/>
      <c r="F17" s="6"/>
      <c r="G17" s="6"/>
      <c r="H17" s="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4"/>
      <c r="AC17" s="35"/>
      <c r="AD17" s="35"/>
      <c r="AE17" s="35"/>
      <c r="AF17" s="35"/>
    </row>
    <row r="18" spans="1:32" ht="12" customHeight="1" x14ac:dyDescent="0.3">
      <c r="A18" s="5"/>
      <c r="B18" s="5"/>
      <c r="C18" s="6"/>
      <c r="D18" s="6"/>
      <c r="E18" s="6"/>
      <c r="F18" s="6"/>
      <c r="G18" s="6"/>
      <c r="H18" s="6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4"/>
      <c r="U18" s="34"/>
      <c r="V18" s="34"/>
      <c r="W18" s="34"/>
      <c r="X18" s="34"/>
      <c r="Y18" s="34"/>
      <c r="Z18" s="34"/>
      <c r="AA18" s="34"/>
      <c r="AB18" s="34"/>
      <c r="AC18" s="35"/>
      <c r="AD18" s="35"/>
      <c r="AE18" s="35"/>
      <c r="AF18" s="35"/>
    </row>
    <row r="19" spans="1:32" s="5" customFormat="1" ht="26.25" customHeight="1" x14ac:dyDescent="0.3">
      <c r="A19" s="38" t="s">
        <v>12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40"/>
      <c r="P19" s="40"/>
      <c r="Q19" s="40"/>
      <c r="R19" s="41" t="s">
        <v>13</v>
      </c>
      <c r="S19" s="41" t="s">
        <v>14</v>
      </c>
      <c r="T19" s="41" t="s">
        <v>15</v>
      </c>
      <c r="U19" s="41"/>
      <c r="V19" s="41"/>
      <c r="W19" s="41"/>
      <c r="X19" s="41"/>
      <c r="Y19" s="41" t="s">
        <v>16</v>
      </c>
      <c r="Z19" s="42"/>
    </row>
    <row r="20" spans="1:32" s="5" customFormat="1" ht="15" customHeight="1" x14ac:dyDescent="0.3">
      <c r="A20" s="43" t="s">
        <v>17</v>
      </c>
      <c r="B20" s="44"/>
      <c r="C20" s="44"/>
      <c r="D20" s="45" t="s">
        <v>18</v>
      </c>
      <c r="E20" s="45"/>
      <c r="F20" s="45" t="s">
        <v>19</v>
      </c>
      <c r="G20" s="45"/>
      <c r="H20" s="44" t="s">
        <v>20</v>
      </c>
      <c r="I20" s="44"/>
      <c r="J20" s="44"/>
      <c r="K20" s="44"/>
      <c r="L20" s="44"/>
      <c r="M20" s="44"/>
      <c r="N20" s="44"/>
      <c r="O20" s="46"/>
      <c r="P20" s="46"/>
      <c r="Q20" s="46"/>
      <c r="R20" s="45"/>
      <c r="S20" s="45"/>
      <c r="T20" s="45"/>
      <c r="U20" s="45"/>
      <c r="V20" s="45"/>
      <c r="W20" s="45"/>
      <c r="X20" s="45"/>
      <c r="Y20" s="45"/>
      <c r="Z20" s="47"/>
    </row>
    <row r="21" spans="1:32" s="5" customFormat="1" ht="94.5" customHeight="1" x14ac:dyDescent="0.3">
      <c r="A21" s="43"/>
      <c r="B21" s="44"/>
      <c r="C21" s="44"/>
      <c r="D21" s="45"/>
      <c r="E21" s="45"/>
      <c r="F21" s="45"/>
      <c r="G21" s="45"/>
      <c r="H21" s="44"/>
      <c r="I21" s="44"/>
      <c r="J21" s="44"/>
      <c r="K21" s="44"/>
      <c r="L21" s="44"/>
      <c r="M21" s="44"/>
      <c r="N21" s="44"/>
      <c r="O21" s="46"/>
      <c r="P21" s="46"/>
      <c r="Q21" s="46"/>
      <c r="R21" s="45"/>
      <c r="S21" s="45"/>
      <c r="T21" s="45"/>
      <c r="U21" s="45"/>
      <c r="V21" s="45"/>
      <c r="W21" s="45"/>
      <c r="X21" s="45"/>
      <c r="Y21" s="45"/>
      <c r="Z21" s="47"/>
    </row>
    <row r="22" spans="1:32" s="5" customFormat="1" ht="36" customHeight="1" x14ac:dyDescent="0.3">
      <c r="A22" s="48">
        <v>1</v>
      </c>
      <c r="B22" s="46">
        <v>2</v>
      </c>
      <c r="C22" s="49">
        <v>3</v>
      </c>
      <c r="D22" s="49">
        <v>4</v>
      </c>
      <c r="E22" s="49">
        <v>5</v>
      </c>
      <c r="F22" s="49">
        <v>6</v>
      </c>
      <c r="G22" s="49">
        <v>7</v>
      </c>
      <c r="H22" s="49">
        <v>8</v>
      </c>
      <c r="I22" s="46">
        <v>9</v>
      </c>
      <c r="J22" s="46">
        <v>10</v>
      </c>
      <c r="K22" s="46">
        <v>11</v>
      </c>
      <c r="L22" s="46">
        <v>12</v>
      </c>
      <c r="M22" s="46">
        <v>13</v>
      </c>
      <c r="N22" s="46">
        <v>14</v>
      </c>
      <c r="O22" s="46">
        <v>15</v>
      </c>
      <c r="P22" s="46">
        <v>16</v>
      </c>
      <c r="Q22" s="46">
        <v>17</v>
      </c>
      <c r="R22" s="45"/>
      <c r="S22" s="45"/>
      <c r="T22" s="49">
        <v>2021</v>
      </c>
      <c r="U22" s="49">
        <v>2022</v>
      </c>
      <c r="V22" s="49">
        <v>2023</v>
      </c>
      <c r="W22" s="49">
        <v>2024</v>
      </c>
      <c r="X22" s="49">
        <v>2025</v>
      </c>
      <c r="Y22" s="49" t="s">
        <v>21</v>
      </c>
      <c r="Z22" s="50" t="s">
        <v>22</v>
      </c>
    </row>
    <row r="23" spans="1:32" s="5" customFormat="1" ht="21" customHeight="1" x14ac:dyDescent="0.3">
      <c r="A23" s="51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>
        <v>25</v>
      </c>
      <c r="S23" s="49">
        <v>26</v>
      </c>
      <c r="T23" s="52">
        <v>29</v>
      </c>
      <c r="U23" s="52">
        <v>30</v>
      </c>
      <c r="V23" s="52">
        <v>31</v>
      </c>
      <c r="W23" s="52">
        <v>32</v>
      </c>
      <c r="X23" s="52">
        <v>33</v>
      </c>
      <c r="Y23" s="49">
        <v>34</v>
      </c>
      <c r="Z23" s="50">
        <v>35</v>
      </c>
    </row>
    <row r="24" spans="1:32" s="58" customFormat="1" ht="22.5" customHeight="1" x14ac:dyDescent="0.3">
      <c r="A24" s="53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5" t="s">
        <v>23</v>
      </c>
      <c r="S24" s="52" t="s">
        <v>24</v>
      </c>
      <c r="T24" s="56">
        <f>T28</f>
        <v>99450.381000000023</v>
      </c>
      <c r="U24" s="56">
        <f>U28</f>
        <v>146386.26500000001</v>
      </c>
      <c r="V24" s="56">
        <f>V28</f>
        <v>96701.627000000008</v>
      </c>
      <c r="W24" s="56">
        <f>W28</f>
        <v>96701.627000000008</v>
      </c>
      <c r="X24" s="56">
        <f>X28</f>
        <v>96701.627000000008</v>
      </c>
      <c r="Y24" s="56">
        <f>SUM(T24:X24)</f>
        <v>535941.527</v>
      </c>
      <c r="Z24" s="57">
        <v>2025</v>
      </c>
    </row>
    <row r="25" spans="1:32" s="5" customFormat="1" ht="48.75" customHeight="1" x14ac:dyDescent="0.3">
      <c r="A25" s="59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1" t="s">
        <v>25</v>
      </c>
      <c r="S25" s="49" t="s">
        <v>26</v>
      </c>
      <c r="T25" s="62"/>
      <c r="U25" s="62"/>
      <c r="V25" s="62"/>
      <c r="W25" s="62"/>
      <c r="X25" s="62"/>
      <c r="Y25" s="63"/>
      <c r="Z25" s="64"/>
    </row>
    <row r="26" spans="1:32" s="5" customFormat="1" x14ac:dyDescent="0.3">
      <c r="A26" s="59"/>
      <c r="B26" s="60"/>
      <c r="C26" s="60"/>
      <c r="D26" s="60"/>
      <c r="E26" s="60"/>
      <c r="F26" s="60"/>
      <c r="G26" s="60"/>
      <c r="H26" s="60"/>
      <c r="I26" s="65"/>
      <c r="J26" s="65"/>
      <c r="K26" s="65"/>
      <c r="L26" s="65"/>
      <c r="M26" s="65"/>
      <c r="N26" s="65"/>
      <c r="O26" s="65"/>
      <c r="P26" s="65"/>
      <c r="Q26" s="65"/>
      <c r="R26" s="61" t="s">
        <v>27</v>
      </c>
      <c r="S26" s="49" t="s">
        <v>28</v>
      </c>
      <c r="T26" s="56">
        <v>351.73</v>
      </c>
      <c r="U26" s="56">
        <v>352.31</v>
      </c>
      <c r="V26" s="56">
        <v>352.31</v>
      </c>
      <c r="W26" s="56">
        <v>352.31</v>
      </c>
      <c r="X26" s="56">
        <v>352.31</v>
      </c>
      <c r="Y26" s="63">
        <f>X26</f>
        <v>352.31</v>
      </c>
      <c r="Z26" s="64">
        <v>2025</v>
      </c>
    </row>
    <row r="27" spans="1:32" s="5" customFormat="1" ht="31.5" x14ac:dyDescent="0.3">
      <c r="A27" s="59"/>
      <c r="B27" s="60"/>
      <c r="C27" s="60"/>
      <c r="D27" s="60"/>
      <c r="E27" s="60"/>
      <c r="F27" s="60"/>
      <c r="G27" s="60"/>
      <c r="H27" s="60"/>
      <c r="I27" s="65"/>
      <c r="J27" s="65"/>
      <c r="K27" s="65"/>
      <c r="L27" s="65"/>
      <c r="M27" s="65"/>
      <c r="N27" s="65"/>
      <c r="O27" s="65"/>
      <c r="P27" s="65"/>
      <c r="Q27" s="65"/>
      <c r="R27" s="61" t="s">
        <v>29</v>
      </c>
      <c r="S27" s="49" t="s">
        <v>30</v>
      </c>
      <c r="T27" s="56">
        <v>27615.4</v>
      </c>
      <c r="U27" s="56">
        <v>27615.4</v>
      </c>
      <c r="V27" s="56">
        <v>27615.4</v>
      </c>
      <c r="W27" s="56">
        <v>27615.4</v>
      </c>
      <c r="X27" s="56">
        <v>27615.4</v>
      </c>
      <c r="Y27" s="56">
        <v>27615.4</v>
      </c>
      <c r="Z27" s="64">
        <v>2025</v>
      </c>
    </row>
    <row r="28" spans="1:32" s="58" customFormat="1" x14ac:dyDescent="0.3">
      <c r="A28" s="53">
        <v>6</v>
      </c>
      <c r="B28" s="54">
        <v>0</v>
      </c>
      <c r="C28" s="54">
        <v>1</v>
      </c>
      <c r="D28" s="54">
        <v>0</v>
      </c>
      <c r="E28" s="54">
        <v>8</v>
      </c>
      <c r="F28" s="54">
        <v>0</v>
      </c>
      <c r="G28" s="54">
        <v>1</v>
      </c>
      <c r="H28" s="54">
        <v>0</v>
      </c>
      <c r="I28" s="54">
        <v>2</v>
      </c>
      <c r="J28" s="54">
        <v>1</v>
      </c>
      <c r="K28" s="54">
        <v>0</v>
      </c>
      <c r="L28" s="54">
        <v>0</v>
      </c>
      <c r="M28" s="54">
        <v>0</v>
      </c>
      <c r="N28" s="54">
        <v>0</v>
      </c>
      <c r="O28" s="54">
        <v>0</v>
      </c>
      <c r="P28" s="54">
        <v>0</v>
      </c>
      <c r="Q28" s="54">
        <v>0</v>
      </c>
      <c r="R28" s="55" t="s">
        <v>31</v>
      </c>
      <c r="S28" s="52" t="s">
        <v>24</v>
      </c>
      <c r="T28" s="56">
        <f>T29+T47+T67+T86</f>
        <v>99450.381000000023</v>
      </c>
      <c r="U28" s="56">
        <v>146386.26500000001</v>
      </c>
      <c r="V28" s="56">
        <f>V29+V47+V67+V86</f>
        <v>96701.627000000008</v>
      </c>
      <c r="W28" s="56">
        <f>W29+W47+W67+W86</f>
        <v>96701.627000000008</v>
      </c>
      <c r="X28" s="56">
        <f>X29+X47+X67+X86</f>
        <v>96701.627000000008</v>
      </c>
      <c r="Y28" s="56">
        <f>SUM(T28:X28)</f>
        <v>535941.527</v>
      </c>
      <c r="Z28" s="57">
        <v>2025</v>
      </c>
    </row>
    <row r="29" spans="1:32" s="58" customFormat="1" x14ac:dyDescent="0.3">
      <c r="A29" s="53">
        <v>6</v>
      </c>
      <c r="B29" s="54">
        <v>0</v>
      </c>
      <c r="C29" s="54">
        <v>1</v>
      </c>
      <c r="D29" s="54">
        <v>0</v>
      </c>
      <c r="E29" s="54">
        <v>8</v>
      </c>
      <c r="F29" s="54">
        <v>0</v>
      </c>
      <c r="G29" s="54">
        <v>1</v>
      </c>
      <c r="H29" s="54">
        <v>0</v>
      </c>
      <c r="I29" s="54">
        <v>2</v>
      </c>
      <c r="J29" s="54">
        <v>1</v>
      </c>
      <c r="K29" s="54">
        <v>0</v>
      </c>
      <c r="L29" s="54">
        <v>1</v>
      </c>
      <c r="M29" s="54">
        <v>0</v>
      </c>
      <c r="N29" s="54">
        <v>0</v>
      </c>
      <c r="O29" s="54">
        <v>0</v>
      </c>
      <c r="P29" s="54">
        <v>0</v>
      </c>
      <c r="Q29" s="54">
        <v>0</v>
      </c>
      <c r="R29" s="66" t="s">
        <v>32</v>
      </c>
      <c r="S29" s="52" t="s">
        <v>24</v>
      </c>
      <c r="T29" s="56">
        <f>T33+T35+T37+T39+T41+T43+T45</f>
        <v>15092.316000000001</v>
      </c>
      <c r="U29" s="56">
        <v>25600.483</v>
      </c>
      <c r="V29" s="56">
        <f>V33+V35+V37+V39</f>
        <v>13785.71</v>
      </c>
      <c r="W29" s="56">
        <f>W33+W35+W37+W39</f>
        <v>13785.71</v>
      </c>
      <c r="X29" s="56">
        <f>X33+X35+X37+X39</f>
        <v>13785.71</v>
      </c>
      <c r="Y29" s="67">
        <f>SUM(T29:X29)</f>
        <v>82049.929000000004</v>
      </c>
      <c r="Z29" s="57">
        <v>2025</v>
      </c>
      <c r="AA29" s="68"/>
    </row>
    <row r="30" spans="1:32" s="5" customFormat="1" x14ac:dyDescent="0.3">
      <c r="A30" s="59"/>
      <c r="B30" s="60"/>
      <c r="C30" s="60"/>
      <c r="D30" s="60"/>
      <c r="E30" s="60"/>
      <c r="F30" s="60"/>
      <c r="G30" s="60"/>
      <c r="H30" s="60"/>
      <c r="I30" s="65"/>
      <c r="J30" s="65"/>
      <c r="K30" s="65"/>
      <c r="L30" s="65"/>
      <c r="M30" s="65"/>
      <c r="N30" s="65"/>
      <c r="O30" s="65"/>
      <c r="P30" s="65"/>
      <c r="Q30" s="65"/>
      <c r="R30" s="61" t="s">
        <v>33</v>
      </c>
      <c r="S30" s="49" t="s">
        <v>34</v>
      </c>
      <c r="T30" s="56">
        <v>180.45</v>
      </c>
      <c r="U30" s="56">
        <v>180.5</v>
      </c>
      <c r="V30" s="56">
        <v>180.55</v>
      </c>
      <c r="W30" s="56">
        <v>180.6</v>
      </c>
      <c r="X30" s="56">
        <v>180.65</v>
      </c>
      <c r="Y30" s="63">
        <v>180.65</v>
      </c>
      <c r="Z30" s="64">
        <v>2025</v>
      </c>
    </row>
    <row r="31" spans="1:32" s="5" customFormat="1" ht="31.5" x14ac:dyDescent="0.3">
      <c r="A31" s="59"/>
      <c r="B31" s="60"/>
      <c r="C31" s="60"/>
      <c r="D31" s="60"/>
      <c r="E31" s="60"/>
      <c r="F31" s="60"/>
      <c r="G31" s="60"/>
      <c r="H31" s="60"/>
      <c r="I31" s="65"/>
      <c r="J31" s="65"/>
      <c r="K31" s="65"/>
      <c r="L31" s="65"/>
      <c r="M31" s="65"/>
      <c r="N31" s="65"/>
      <c r="O31" s="65"/>
      <c r="P31" s="65"/>
      <c r="Q31" s="65"/>
      <c r="R31" s="66" t="s">
        <v>35</v>
      </c>
      <c r="S31" s="49" t="s">
        <v>36</v>
      </c>
      <c r="T31" s="69">
        <v>200</v>
      </c>
      <c r="U31" s="69">
        <v>210</v>
      </c>
      <c r="V31" s="69">
        <v>220</v>
      </c>
      <c r="W31" s="69">
        <v>230</v>
      </c>
      <c r="X31" s="69">
        <v>240</v>
      </c>
      <c r="Y31" s="70">
        <f>SUM(T31:X31)</f>
        <v>1100</v>
      </c>
      <c r="Z31" s="64">
        <v>2025</v>
      </c>
    </row>
    <row r="32" spans="1:32" s="5" customFormat="1" x14ac:dyDescent="0.3">
      <c r="A32" s="59"/>
      <c r="B32" s="60"/>
      <c r="C32" s="60"/>
      <c r="D32" s="60"/>
      <c r="E32" s="60"/>
      <c r="F32" s="60"/>
      <c r="G32" s="60"/>
      <c r="H32" s="60"/>
      <c r="I32" s="65"/>
      <c r="J32" s="65"/>
      <c r="K32" s="65"/>
      <c r="L32" s="65"/>
      <c r="M32" s="65"/>
      <c r="N32" s="65"/>
      <c r="O32" s="65"/>
      <c r="P32" s="65"/>
      <c r="Q32" s="65"/>
      <c r="R32" s="66" t="s">
        <v>37</v>
      </c>
      <c r="S32" s="49" t="s">
        <v>24</v>
      </c>
      <c r="T32" s="56">
        <v>22.099</v>
      </c>
      <c r="U32" s="56">
        <v>22.32</v>
      </c>
      <c r="V32" s="56">
        <v>22.32</v>
      </c>
      <c r="W32" s="56">
        <v>22.32</v>
      </c>
      <c r="X32" s="56">
        <v>22.32</v>
      </c>
      <c r="Y32" s="63">
        <v>22.32</v>
      </c>
      <c r="Z32" s="64">
        <v>2025</v>
      </c>
      <c r="AA32" s="71"/>
    </row>
    <row r="33" spans="1:74" s="5" customFormat="1" ht="31.5" x14ac:dyDescent="0.3">
      <c r="A33" s="59">
        <v>6</v>
      </c>
      <c r="B33" s="60">
        <v>0</v>
      </c>
      <c r="C33" s="60">
        <v>1</v>
      </c>
      <c r="D33" s="60">
        <v>0</v>
      </c>
      <c r="E33" s="60">
        <v>8</v>
      </c>
      <c r="F33" s="60">
        <v>0</v>
      </c>
      <c r="G33" s="60">
        <v>1</v>
      </c>
      <c r="H33" s="60">
        <v>0</v>
      </c>
      <c r="I33" s="60">
        <v>2</v>
      </c>
      <c r="J33" s="60">
        <v>1</v>
      </c>
      <c r="K33" s="60">
        <v>0</v>
      </c>
      <c r="L33" s="60">
        <v>1</v>
      </c>
      <c r="M33" s="60">
        <v>2</v>
      </c>
      <c r="N33" s="60">
        <v>0</v>
      </c>
      <c r="O33" s="60">
        <v>0</v>
      </c>
      <c r="P33" s="60">
        <v>1</v>
      </c>
      <c r="Q33" s="60">
        <v>0</v>
      </c>
      <c r="R33" s="66" t="s">
        <v>38</v>
      </c>
      <c r="S33" s="49" t="s">
        <v>24</v>
      </c>
      <c r="T33" s="56">
        <v>5161.6210000000001</v>
      </c>
      <c r="U33" s="56">
        <v>5771.3789999999999</v>
      </c>
      <c r="V33" s="56">
        <v>5137.8100000000004</v>
      </c>
      <c r="W33" s="56">
        <v>5137.8100000000004</v>
      </c>
      <c r="X33" s="56">
        <v>5137.8100000000004</v>
      </c>
      <c r="Y33" s="63">
        <f>SUM(T33:X33)</f>
        <v>26346.430000000004</v>
      </c>
      <c r="Z33" s="64">
        <v>2025</v>
      </c>
    </row>
    <row r="34" spans="1:74" s="5" customFormat="1" ht="31.5" x14ac:dyDescent="0.3">
      <c r="A34" s="59"/>
      <c r="B34" s="60"/>
      <c r="C34" s="60"/>
      <c r="D34" s="60"/>
      <c r="E34" s="60"/>
      <c r="F34" s="60"/>
      <c r="G34" s="60"/>
      <c r="H34" s="60"/>
      <c r="I34" s="65"/>
      <c r="J34" s="65"/>
      <c r="K34" s="65"/>
      <c r="L34" s="65"/>
      <c r="M34" s="65"/>
      <c r="N34" s="65"/>
      <c r="O34" s="65"/>
      <c r="P34" s="65"/>
      <c r="Q34" s="65"/>
      <c r="R34" s="66" t="s">
        <v>39</v>
      </c>
      <c r="S34" s="49" t="s">
        <v>36</v>
      </c>
      <c r="T34" s="69">
        <v>1370</v>
      </c>
      <c r="U34" s="69">
        <v>1380</v>
      </c>
      <c r="V34" s="69">
        <v>1390</v>
      </c>
      <c r="W34" s="69">
        <v>1400</v>
      </c>
      <c r="X34" s="69">
        <v>1410</v>
      </c>
      <c r="Y34" s="70">
        <v>1410</v>
      </c>
      <c r="Z34" s="64">
        <v>2025</v>
      </c>
    </row>
    <row r="35" spans="1:74" s="5" customFormat="1" ht="31.5" x14ac:dyDescent="0.3">
      <c r="A35" s="59">
        <v>6</v>
      </c>
      <c r="B35" s="60">
        <v>0</v>
      </c>
      <c r="C35" s="60">
        <v>1</v>
      </c>
      <c r="D35" s="60">
        <v>0</v>
      </c>
      <c r="E35" s="60">
        <v>8</v>
      </c>
      <c r="F35" s="60">
        <v>0</v>
      </c>
      <c r="G35" s="60">
        <v>1</v>
      </c>
      <c r="H35" s="60">
        <v>0</v>
      </c>
      <c r="I35" s="60">
        <v>2</v>
      </c>
      <c r="J35" s="60">
        <v>1</v>
      </c>
      <c r="K35" s="60">
        <v>0</v>
      </c>
      <c r="L35" s="60">
        <v>1</v>
      </c>
      <c r="M35" s="60">
        <v>2</v>
      </c>
      <c r="N35" s="60">
        <v>0</v>
      </c>
      <c r="O35" s="60">
        <v>0</v>
      </c>
      <c r="P35" s="60">
        <v>2</v>
      </c>
      <c r="Q35" s="60">
        <v>0</v>
      </c>
      <c r="R35" s="66" t="s">
        <v>40</v>
      </c>
      <c r="S35" s="49" t="s">
        <v>24</v>
      </c>
      <c r="T35" s="56">
        <v>50</v>
      </c>
      <c r="U35" s="56">
        <v>559</v>
      </c>
      <c r="V35" s="56">
        <v>50</v>
      </c>
      <c r="W35" s="56">
        <v>50</v>
      </c>
      <c r="X35" s="56">
        <v>50</v>
      </c>
      <c r="Y35" s="63">
        <f>SUM(T35:X35)</f>
        <v>759</v>
      </c>
      <c r="Z35" s="64">
        <v>2025</v>
      </c>
    </row>
    <row r="36" spans="1:74" s="5" customFormat="1" ht="18" customHeight="1" x14ac:dyDescent="0.3">
      <c r="A36" s="59"/>
      <c r="B36" s="60"/>
      <c r="C36" s="60"/>
      <c r="D36" s="60"/>
      <c r="E36" s="60"/>
      <c r="F36" s="60"/>
      <c r="G36" s="60"/>
      <c r="H36" s="60"/>
      <c r="I36" s="65"/>
      <c r="J36" s="65"/>
      <c r="K36" s="65"/>
      <c r="L36" s="65"/>
      <c r="M36" s="65"/>
      <c r="N36" s="65"/>
      <c r="O36" s="65"/>
      <c r="P36" s="65"/>
      <c r="Q36" s="65"/>
      <c r="R36" s="66" t="s">
        <v>41</v>
      </c>
      <c r="S36" s="49" t="s">
        <v>36</v>
      </c>
      <c r="T36" s="69">
        <v>214</v>
      </c>
      <c r="U36" s="69">
        <v>216</v>
      </c>
      <c r="V36" s="69">
        <v>218</v>
      </c>
      <c r="W36" s="69">
        <v>220</v>
      </c>
      <c r="X36" s="69">
        <v>222</v>
      </c>
      <c r="Y36" s="70">
        <f>SUM(T36:X36)</f>
        <v>1090</v>
      </c>
      <c r="Z36" s="64">
        <v>2025</v>
      </c>
    </row>
    <row r="37" spans="1:74" s="5" customFormat="1" ht="35.25" customHeight="1" x14ac:dyDescent="0.3">
      <c r="A37" s="59">
        <v>6</v>
      </c>
      <c r="B37" s="60">
        <v>0</v>
      </c>
      <c r="C37" s="60">
        <v>1</v>
      </c>
      <c r="D37" s="60">
        <v>0</v>
      </c>
      <c r="E37" s="60">
        <v>8</v>
      </c>
      <c r="F37" s="60">
        <v>0</v>
      </c>
      <c r="G37" s="60">
        <v>1</v>
      </c>
      <c r="H37" s="60">
        <v>0</v>
      </c>
      <c r="I37" s="60">
        <v>2</v>
      </c>
      <c r="J37" s="60">
        <v>1</v>
      </c>
      <c r="K37" s="60">
        <v>0</v>
      </c>
      <c r="L37" s="60">
        <v>1</v>
      </c>
      <c r="M37" s="60">
        <v>1</v>
      </c>
      <c r="N37" s="60">
        <v>0</v>
      </c>
      <c r="O37" s="60">
        <v>6</v>
      </c>
      <c r="P37" s="60">
        <v>8</v>
      </c>
      <c r="Q37" s="60">
        <v>0</v>
      </c>
      <c r="R37" s="72" t="s">
        <v>42</v>
      </c>
      <c r="S37" s="49" t="s">
        <v>43</v>
      </c>
      <c r="T37" s="73">
        <v>8510.67</v>
      </c>
      <c r="U37" s="73">
        <v>11254.578</v>
      </c>
      <c r="V37" s="73">
        <v>8511.9</v>
      </c>
      <c r="W37" s="73">
        <v>8511.9</v>
      </c>
      <c r="X37" s="73">
        <v>8511.9</v>
      </c>
      <c r="Y37" s="63">
        <f>SUM(T37:X37)</f>
        <v>45300.948000000004</v>
      </c>
      <c r="Z37" s="64">
        <v>2025</v>
      </c>
    </row>
    <row r="38" spans="1:74" s="5" customFormat="1" x14ac:dyDescent="0.3">
      <c r="A38" s="59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72" t="s">
        <v>44</v>
      </c>
      <c r="S38" s="49" t="s">
        <v>45</v>
      </c>
      <c r="T38" s="74">
        <v>1</v>
      </c>
      <c r="U38" s="74">
        <v>1</v>
      </c>
      <c r="V38" s="74">
        <v>1</v>
      </c>
      <c r="W38" s="74">
        <v>1</v>
      </c>
      <c r="X38" s="74">
        <v>1</v>
      </c>
      <c r="Y38" s="74">
        <v>1</v>
      </c>
      <c r="Z38" s="64">
        <v>2025</v>
      </c>
    </row>
    <row r="39" spans="1:74" s="5" customFormat="1" ht="38.25" customHeight="1" x14ac:dyDescent="0.3">
      <c r="A39" s="59">
        <v>6</v>
      </c>
      <c r="B39" s="60">
        <v>0</v>
      </c>
      <c r="C39" s="60">
        <v>1</v>
      </c>
      <c r="D39" s="60">
        <v>0</v>
      </c>
      <c r="E39" s="60">
        <v>8</v>
      </c>
      <c r="F39" s="60">
        <v>0</v>
      </c>
      <c r="G39" s="60">
        <v>1</v>
      </c>
      <c r="H39" s="60">
        <v>0</v>
      </c>
      <c r="I39" s="60">
        <v>2</v>
      </c>
      <c r="J39" s="60">
        <v>1</v>
      </c>
      <c r="K39" s="60">
        <v>0</v>
      </c>
      <c r="L39" s="60">
        <v>1</v>
      </c>
      <c r="M39" s="60" t="s">
        <v>46</v>
      </c>
      <c r="N39" s="60">
        <v>0</v>
      </c>
      <c r="O39" s="60">
        <v>6</v>
      </c>
      <c r="P39" s="60">
        <v>8</v>
      </c>
      <c r="Q39" s="60">
        <v>0</v>
      </c>
      <c r="R39" s="72" t="s">
        <v>47</v>
      </c>
      <c r="S39" s="49" t="s">
        <v>43</v>
      </c>
      <c r="T39" s="73">
        <v>86</v>
      </c>
      <c r="U39" s="73">
        <v>86</v>
      </c>
      <c r="V39" s="73">
        <v>86</v>
      </c>
      <c r="W39" s="73">
        <v>86</v>
      </c>
      <c r="X39" s="73">
        <v>86</v>
      </c>
      <c r="Y39" s="63">
        <f>SUM(T39:X39)</f>
        <v>430</v>
      </c>
      <c r="Z39" s="64">
        <v>2025</v>
      </c>
    </row>
    <row r="40" spans="1:74" s="5" customFormat="1" ht="48" x14ac:dyDescent="0.3">
      <c r="A40" s="59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72" t="s">
        <v>48</v>
      </c>
      <c r="S40" s="49" t="s">
        <v>49</v>
      </c>
      <c r="T40" s="74">
        <v>67</v>
      </c>
      <c r="U40" s="74">
        <v>67</v>
      </c>
      <c r="V40" s="74">
        <v>67</v>
      </c>
      <c r="W40" s="74">
        <v>67</v>
      </c>
      <c r="X40" s="74">
        <v>67</v>
      </c>
      <c r="Y40" s="74">
        <v>67</v>
      </c>
      <c r="Z40" s="64">
        <v>2025</v>
      </c>
    </row>
    <row r="41" spans="1:74" s="5" customFormat="1" ht="32.25" x14ac:dyDescent="0.3">
      <c r="A41" s="59">
        <v>6</v>
      </c>
      <c r="B41" s="60">
        <v>0</v>
      </c>
      <c r="C41" s="60">
        <v>1</v>
      </c>
      <c r="D41" s="60">
        <v>0</v>
      </c>
      <c r="E41" s="60">
        <v>8</v>
      </c>
      <c r="F41" s="60">
        <v>0</v>
      </c>
      <c r="G41" s="60">
        <v>1</v>
      </c>
      <c r="H41" s="60">
        <v>0</v>
      </c>
      <c r="I41" s="60">
        <v>2</v>
      </c>
      <c r="J41" s="60">
        <v>1</v>
      </c>
      <c r="K41" s="60">
        <v>0</v>
      </c>
      <c r="L41" s="60">
        <v>1</v>
      </c>
      <c r="M41" s="60">
        <v>2</v>
      </c>
      <c r="N41" s="60">
        <v>0</v>
      </c>
      <c r="O41" s="60">
        <v>0</v>
      </c>
      <c r="P41" s="60">
        <v>4</v>
      </c>
      <c r="Q41" s="60">
        <v>0</v>
      </c>
      <c r="R41" s="72" t="s">
        <v>50</v>
      </c>
      <c r="S41" s="49" t="s">
        <v>43</v>
      </c>
      <c r="T41" s="73">
        <v>50</v>
      </c>
      <c r="U41" s="73">
        <v>0</v>
      </c>
      <c r="V41" s="73">
        <v>0</v>
      </c>
      <c r="W41" s="73">
        <v>0</v>
      </c>
      <c r="X41" s="73">
        <v>0</v>
      </c>
      <c r="Y41" s="73">
        <f>T41</f>
        <v>50</v>
      </c>
      <c r="Z41" s="64">
        <v>2025</v>
      </c>
    </row>
    <row r="42" spans="1:74" s="5" customFormat="1" ht="32.25" x14ac:dyDescent="0.3">
      <c r="A42" s="59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72" t="s">
        <v>51</v>
      </c>
      <c r="S42" s="49" t="s">
        <v>36</v>
      </c>
      <c r="T42" s="74">
        <v>1</v>
      </c>
      <c r="U42" s="74">
        <v>0</v>
      </c>
      <c r="V42" s="74">
        <v>0</v>
      </c>
      <c r="W42" s="74">
        <v>0</v>
      </c>
      <c r="X42" s="74">
        <v>0</v>
      </c>
      <c r="Y42" s="74">
        <f>T42+U42+W42+V42+X42</f>
        <v>1</v>
      </c>
      <c r="Z42" s="64">
        <v>2025</v>
      </c>
    </row>
    <row r="43" spans="1:74" s="5" customFormat="1" ht="32.25" x14ac:dyDescent="0.3">
      <c r="A43" s="59">
        <v>6</v>
      </c>
      <c r="B43" s="60">
        <v>0</v>
      </c>
      <c r="C43" s="60">
        <v>1</v>
      </c>
      <c r="D43" s="60">
        <v>0</v>
      </c>
      <c r="E43" s="60">
        <v>8</v>
      </c>
      <c r="F43" s="60">
        <v>0</v>
      </c>
      <c r="G43" s="60">
        <v>1</v>
      </c>
      <c r="H43" s="60">
        <v>0</v>
      </c>
      <c r="I43" s="60">
        <v>2</v>
      </c>
      <c r="J43" s="60">
        <v>1</v>
      </c>
      <c r="K43" s="60">
        <v>0</v>
      </c>
      <c r="L43" s="60">
        <v>1</v>
      </c>
      <c r="M43" s="60">
        <v>2</v>
      </c>
      <c r="N43" s="60">
        <v>0</v>
      </c>
      <c r="O43" s="60">
        <v>0</v>
      </c>
      <c r="P43" s="60">
        <v>3</v>
      </c>
      <c r="Q43" s="60">
        <v>0</v>
      </c>
      <c r="R43" s="72" t="s">
        <v>52</v>
      </c>
      <c r="S43" s="49" t="s">
        <v>43</v>
      </c>
      <c r="T43" s="73">
        <v>1230</v>
      </c>
      <c r="U43" s="73">
        <v>7929.5259999999998</v>
      </c>
      <c r="V43" s="73">
        <v>0</v>
      </c>
      <c r="W43" s="73">
        <v>0</v>
      </c>
      <c r="X43" s="73">
        <v>0</v>
      </c>
      <c r="Y43" s="73">
        <f>SUM(T43:X43)</f>
        <v>9159.5259999999998</v>
      </c>
      <c r="Z43" s="64">
        <v>2025</v>
      </c>
    </row>
    <row r="44" spans="1:74" s="5" customFormat="1" ht="32.25" x14ac:dyDescent="0.3">
      <c r="A44" s="59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72" t="s">
        <v>53</v>
      </c>
      <c r="S44" s="49" t="s">
        <v>36</v>
      </c>
      <c r="T44" s="74">
        <v>1</v>
      </c>
      <c r="U44" s="74">
        <v>1</v>
      </c>
      <c r="V44" s="74">
        <v>0</v>
      </c>
      <c r="W44" s="74">
        <v>0</v>
      </c>
      <c r="X44" s="74">
        <v>0</v>
      </c>
      <c r="Y44" s="74">
        <f>SUM(T44:X44)</f>
        <v>2</v>
      </c>
      <c r="Z44" s="64">
        <v>2025</v>
      </c>
    </row>
    <row r="45" spans="1:74" s="5" customFormat="1" ht="32.25" x14ac:dyDescent="0.3">
      <c r="A45" s="59">
        <v>6</v>
      </c>
      <c r="B45" s="60">
        <v>0</v>
      </c>
      <c r="C45" s="60">
        <v>1</v>
      </c>
      <c r="D45" s="60">
        <v>0</v>
      </c>
      <c r="E45" s="60">
        <v>8</v>
      </c>
      <c r="F45" s="60">
        <v>0</v>
      </c>
      <c r="G45" s="60">
        <v>1</v>
      </c>
      <c r="H45" s="60">
        <v>0</v>
      </c>
      <c r="I45" s="60">
        <v>2</v>
      </c>
      <c r="J45" s="60">
        <v>1</v>
      </c>
      <c r="K45" s="60">
        <v>0</v>
      </c>
      <c r="L45" s="60">
        <v>1</v>
      </c>
      <c r="M45" s="60">
        <v>2</v>
      </c>
      <c r="N45" s="60">
        <v>0</v>
      </c>
      <c r="O45" s="60">
        <v>0</v>
      </c>
      <c r="P45" s="60">
        <v>5</v>
      </c>
      <c r="Q45" s="60">
        <v>0</v>
      </c>
      <c r="R45" s="72" t="s">
        <v>54</v>
      </c>
      <c r="S45" s="49" t="s">
        <v>43</v>
      </c>
      <c r="T45" s="73">
        <v>4.0250000000000004</v>
      </c>
      <c r="U45" s="73">
        <v>0</v>
      </c>
      <c r="V45" s="73">
        <v>0</v>
      </c>
      <c r="W45" s="73">
        <v>0</v>
      </c>
      <c r="X45" s="73">
        <v>0</v>
      </c>
      <c r="Y45" s="73">
        <f>SUM(T45:X45)</f>
        <v>4.0250000000000004</v>
      </c>
      <c r="Z45" s="64">
        <v>2025</v>
      </c>
    </row>
    <row r="46" spans="1:74" s="5" customFormat="1" ht="32.25" x14ac:dyDescent="0.3">
      <c r="A46" s="59"/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72" t="s">
        <v>55</v>
      </c>
      <c r="S46" s="49" t="s">
        <v>36</v>
      </c>
      <c r="T46" s="74">
        <v>1</v>
      </c>
      <c r="U46" s="74">
        <v>0</v>
      </c>
      <c r="V46" s="74">
        <v>0</v>
      </c>
      <c r="W46" s="74">
        <v>0</v>
      </c>
      <c r="X46" s="74">
        <v>0</v>
      </c>
      <c r="Y46" s="74">
        <f>SUM(T46:X46)</f>
        <v>1</v>
      </c>
      <c r="Z46" s="64">
        <v>2025</v>
      </c>
    </row>
    <row r="47" spans="1:74" s="58" customFormat="1" x14ac:dyDescent="0.3">
      <c r="A47" s="53">
        <v>6</v>
      </c>
      <c r="B47" s="54">
        <v>0</v>
      </c>
      <c r="C47" s="54">
        <v>1</v>
      </c>
      <c r="D47" s="54">
        <v>0</v>
      </c>
      <c r="E47" s="54">
        <v>8</v>
      </c>
      <c r="F47" s="54">
        <v>0</v>
      </c>
      <c r="G47" s="54">
        <v>1</v>
      </c>
      <c r="H47" s="54">
        <v>0</v>
      </c>
      <c r="I47" s="54">
        <v>2</v>
      </c>
      <c r="J47" s="54">
        <v>1</v>
      </c>
      <c r="K47" s="54">
        <v>0</v>
      </c>
      <c r="L47" s="54">
        <v>2</v>
      </c>
      <c r="M47" s="54">
        <v>0</v>
      </c>
      <c r="N47" s="54">
        <v>0</v>
      </c>
      <c r="O47" s="54">
        <v>0</v>
      </c>
      <c r="P47" s="54">
        <v>0</v>
      </c>
      <c r="Q47" s="54">
        <v>0</v>
      </c>
      <c r="R47" s="66" t="s">
        <v>56</v>
      </c>
      <c r="S47" s="52" t="s">
        <v>24</v>
      </c>
      <c r="T47" s="75">
        <f>T51+T54+T56+T59</f>
        <v>43657.530000000006</v>
      </c>
      <c r="U47" s="75">
        <v>65942.23</v>
      </c>
      <c r="V47" s="75">
        <f>V51+V54+V56+V59</f>
        <v>43628.800000000003</v>
      </c>
      <c r="W47" s="75">
        <f>W51+W54+W56+W59</f>
        <v>43628.800000000003</v>
      </c>
      <c r="X47" s="75">
        <f>X51+X54+X56+X59</f>
        <v>43628.800000000003</v>
      </c>
      <c r="Y47" s="75">
        <f>Y51+Y54+Y56+Y59+Y61+Y63+Y65</f>
        <v>240486.16</v>
      </c>
      <c r="Z47" s="57">
        <v>2025</v>
      </c>
    </row>
    <row r="48" spans="1:74" ht="24.75" customHeight="1" x14ac:dyDescent="0.3">
      <c r="A48" s="59"/>
      <c r="B48" s="60"/>
      <c r="C48" s="60"/>
      <c r="D48" s="60"/>
      <c r="E48" s="60"/>
      <c r="F48" s="60"/>
      <c r="G48" s="60"/>
      <c r="H48" s="60"/>
      <c r="I48" s="65"/>
      <c r="J48" s="65"/>
      <c r="K48" s="65"/>
      <c r="L48" s="65"/>
      <c r="M48" s="65"/>
      <c r="N48" s="65"/>
      <c r="O48" s="65"/>
      <c r="P48" s="65"/>
      <c r="Q48" s="65"/>
      <c r="R48" s="66" t="s">
        <v>57</v>
      </c>
      <c r="S48" s="49" t="s">
        <v>58</v>
      </c>
      <c r="T48" s="56">
        <v>91.55</v>
      </c>
      <c r="U48" s="56">
        <v>91.6</v>
      </c>
      <c r="V48" s="56">
        <v>91.65</v>
      </c>
      <c r="W48" s="56">
        <v>91.7</v>
      </c>
      <c r="X48" s="56">
        <v>91.75</v>
      </c>
      <c r="Y48" s="56">
        <f>X48</f>
        <v>91.75</v>
      </c>
      <c r="Z48" s="64">
        <v>2025</v>
      </c>
      <c r="AA48" s="4"/>
      <c r="BT48" s="1"/>
      <c r="BU48" s="1"/>
      <c r="BV48" s="1"/>
    </row>
    <row r="49" spans="1:74" ht="31.5" x14ac:dyDescent="0.3">
      <c r="A49" s="59"/>
      <c r="B49" s="60"/>
      <c r="C49" s="60"/>
      <c r="D49" s="60"/>
      <c r="E49" s="60"/>
      <c r="F49" s="60"/>
      <c r="G49" s="60"/>
      <c r="H49" s="60"/>
      <c r="I49" s="65"/>
      <c r="J49" s="65"/>
      <c r="K49" s="65"/>
      <c r="L49" s="65"/>
      <c r="M49" s="65"/>
      <c r="N49" s="65"/>
      <c r="O49" s="65"/>
      <c r="P49" s="65"/>
      <c r="Q49" s="65"/>
      <c r="R49" s="66" t="s">
        <v>59</v>
      </c>
      <c r="S49" s="49" t="s">
        <v>60</v>
      </c>
      <c r="T49" s="76">
        <v>4785</v>
      </c>
      <c r="U49" s="76">
        <v>4800</v>
      </c>
      <c r="V49" s="76">
        <v>4850</v>
      </c>
      <c r="W49" s="76">
        <v>4900</v>
      </c>
      <c r="X49" s="76">
        <v>4950</v>
      </c>
      <c r="Y49" s="70">
        <f>X49</f>
        <v>4950</v>
      </c>
      <c r="Z49" s="64">
        <v>2025</v>
      </c>
      <c r="AA49" s="4"/>
      <c r="BT49" s="1"/>
      <c r="BU49" s="1"/>
      <c r="BV49" s="1"/>
    </row>
    <row r="50" spans="1:74" ht="31.5" x14ac:dyDescent="0.3">
      <c r="A50" s="59"/>
      <c r="B50" s="60"/>
      <c r="C50" s="60"/>
      <c r="D50" s="60"/>
      <c r="E50" s="60"/>
      <c r="F50" s="60"/>
      <c r="G50" s="60"/>
      <c r="H50" s="60"/>
      <c r="I50" s="65"/>
      <c r="J50" s="65"/>
      <c r="K50" s="65"/>
      <c r="L50" s="65"/>
      <c r="M50" s="65"/>
      <c r="N50" s="65"/>
      <c r="O50" s="65"/>
      <c r="P50" s="65"/>
      <c r="Q50" s="65"/>
      <c r="R50" s="66" t="s">
        <v>61</v>
      </c>
      <c r="S50" s="77" t="s">
        <v>24</v>
      </c>
      <c r="T50" s="78">
        <v>24.853000000000002</v>
      </c>
      <c r="U50" s="78">
        <v>25.100999999999999</v>
      </c>
      <c r="V50" s="78">
        <v>25.352</v>
      </c>
      <c r="W50" s="78">
        <v>25.606000000000002</v>
      </c>
      <c r="X50" s="78">
        <v>25.861999999999998</v>
      </c>
      <c r="Y50" s="79">
        <v>25.861999999999998</v>
      </c>
      <c r="Z50" s="64">
        <v>2025</v>
      </c>
      <c r="AA50" s="4"/>
      <c r="BT50" s="1"/>
      <c r="BU50" s="1"/>
      <c r="BV50" s="1"/>
    </row>
    <row r="51" spans="1:74" ht="31.5" x14ac:dyDescent="0.3">
      <c r="A51" s="59">
        <v>6</v>
      </c>
      <c r="B51" s="60">
        <v>0</v>
      </c>
      <c r="C51" s="60">
        <v>1</v>
      </c>
      <c r="D51" s="60">
        <v>0</v>
      </c>
      <c r="E51" s="60">
        <v>8</v>
      </c>
      <c r="F51" s="60">
        <v>0</v>
      </c>
      <c r="G51" s="60">
        <v>1</v>
      </c>
      <c r="H51" s="60">
        <v>0</v>
      </c>
      <c r="I51" s="60">
        <v>2</v>
      </c>
      <c r="J51" s="60">
        <v>1</v>
      </c>
      <c r="K51" s="60">
        <v>0</v>
      </c>
      <c r="L51" s="60">
        <v>2</v>
      </c>
      <c r="M51" s="60">
        <v>2</v>
      </c>
      <c r="N51" s="60">
        <v>0</v>
      </c>
      <c r="O51" s="60">
        <v>0</v>
      </c>
      <c r="P51" s="60">
        <v>1</v>
      </c>
      <c r="Q51" s="60">
        <v>0</v>
      </c>
      <c r="R51" s="66" t="s">
        <v>62</v>
      </c>
      <c r="S51" s="49" t="s">
        <v>24</v>
      </c>
      <c r="T51" s="80">
        <v>11667.6</v>
      </c>
      <c r="U51" s="80">
        <v>11995.112999999999</v>
      </c>
      <c r="V51" s="80">
        <v>11744.1</v>
      </c>
      <c r="W51" s="80">
        <v>11744.1</v>
      </c>
      <c r="X51" s="80">
        <v>11744.1</v>
      </c>
      <c r="Y51" s="80">
        <f>T51+U51+V51+W51+X51</f>
        <v>58895.012999999999</v>
      </c>
      <c r="Z51" s="64">
        <v>2025</v>
      </c>
      <c r="AA51" s="4"/>
      <c r="BT51" s="1"/>
      <c r="BU51" s="1"/>
      <c r="BV51" s="1"/>
    </row>
    <row r="52" spans="1:74" x14ac:dyDescent="0.3">
      <c r="A52" s="59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6" t="s">
        <v>63</v>
      </c>
      <c r="S52" s="49" t="s">
        <v>36</v>
      </c>
      <c r="T52" s="69">
        <v>125</v>
      </c>
      <c r="U52" s="69">
        <v>127</v>
      </c>
      <c r="V52" s="69">
        <v>130</v>
      </c>
      <c r="W52" s="69">
        <v>132</v>
      </c>
      <c r="X52" s="69">
        <v>135</v>
      </c>
      <c r="Y52" s="70">
        <v>135</v>
      </c>
      <c r="Z52" s="64">
        <v>2025</v>
      </c>
      <c r="AA52" s="4"/>
      <c r="BT52" s="1"/>
      <c r="BU52" s="1"/>
      <c r="BV52" s="1"/>
    </row>
    <row r="53" spans="1:74" ht="38.25" customHeight="1" x14ac:dyDescent="0.3">
      <c r="A53" s="59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6" t="s">
        <v>64</v>
      </c>
      <c r="S53" s="49" t="s">
        <v>36</v>
      </c>
      <c r="T53" s="69">
        <v>25</v>
      </c>
      <c r="U53" s="69">
        <v>27</v>
      </c>
      <c r="V53" s="69">
        <v>30</v>
      </c>
      <c r="W53" s="69">
        <v>33</v>
      </c>
      <c r="X53" s="69">
        <v>35</v>
      </c>
      <c r="Y53" s="70">
        <f>T53+U53+V53+W53+X53</f>
        <v>150</v>
      </c>
      <c r="Z53" s="64">
        <v>2025</v>
      </c>
      <c r="AA53" s="4"/>
      <c r="BT53" s="1"/>
      <c r="BU53" s="1"/>
      <c r="BV53" s="1"/>
    </row>
    <row r="54" spans="1:74" s="2" customFormat="1" ht="44.1" customHeight="1" x14ac:dyDescent="0.3">
      <c r="A54" s="59">
        <v>6</v>
      </c>
      <c r="B54" s="60">
        <v>0</v>
      </c>
      <c r="C54" s="60">
        <v>1</v>
      </c>
      <c r="D54" s="60">
        <v>0</v>
      </c>
      <c r="E54" s="60">
        <v>8</v>
      </c>
      <c r="F54" s="60">
        <v>0</v>
      </c>
      <c r="G54" s="60">
        <v>1</v>
      </c>
      <c r="H54" s="60">
        <v>0</v>
      </c>
      <c r="I54" s="60">
        <v>2</v>
      </c>
      <c r="J54" s="60">
        <v>1</v>
      </c>
      <c r="K54" s="60">
        <v>0</v>
      </c>
      <c r="L54" s="60">
        <v>2</v>
      </c>
      <c r="M54" s="60">
        <v>1</v>
      </c>
      <c r="N54" s="60">
        <v>0</v>
      </c>
      <c r="O54" s="60">
        <v>6</v>
      </c>
      <c r="P54" s="60">
        <v>8</v>
      </c>
      <c r="Q54" s="60">
        <v>0</v>
      </c>
      <c r="R54" s="72" t="s">
        <v>65</v>
      </c>
      <c r="S54" s="49" t="s">
        <v>24</v>
      </c>
      <c r="T54" s="56">
        <v>31561.13</v>
      </c>
      <c r="U54" s="56">
        <v>44411.222000000002</v>
      </c>
      <c r="V54" s="56">
        <v>31565.7</v>
      </c>
      <c r="W54" s="56">
        <v>31565.7</v>
      </c>
      <c r="X54" s="56">
        <v>31565.7</v>
      </c>
      <c r="Y54" s="63">
        <f>SUM(T54:X54)</f>
        <v>170669.45200000002</v>
      </c>
      <c r="Z54" s="64">
        <v>2025</v>
      </c>
    </row>
    <row r="55" spans="1:74" s="2" customFormat="1" ht="23.25" customHeight="1" x14ac:dyDescent="0.3">
      <c r="A55" s="59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72" t="s">
        <v>66</v>
      </c>
      <c r="S55" s="49" t="s">
        <v>36</v>
      </c>
      <c r="T55" s="69">
        <v>232</v>
      </c>
      <c r="U55" s="69">
        <v>232</v>
      </c>
      <c r="V55" s="69">
        <v>232</v>
      </c>
      <c r="W55" s="69">
        <v>232</v>
      </c>
      <c r="X55" s="69">
        <v>232</v>
      </c>
      <c r="Y55" s="69">
        <v>232</v>
      </c>
      <c r="Z55" s="64">
        <v>2025</v>
      </c>
    </row>
    <row r="56" spans="1:74" s="2" customFormat="1" ht="39" customHeight="1" x14ac:dyDescent="0.3">
      <c r="A56" s="59">
        <v>6</v>
      </c>
      <c r="B56" s="60">
        <v>0</v>
      </c>
      <c r="C56" s="60">
        <v>1</v>
      </c>
      <c r="D56" s="60">
        <v>0</v>
      </c>
      <c r="E56" s="60">
        <v>8</v>
      </c>
      <c r="F56" s="60">
        <v>0</v>
      </c>
      <c r="G56" s="60">
        <v>1</v>
      </c>
      <c r="H56" s="60">
        <v>0</v>
      </c>
      <c r="I56" s="60">
        <v>2</v>
      </c>
      <c r="J56" s="60">
        <v>1</v>
      </c>
      <c r="K56" s="60">
        <v>0</v>
      </c>
      <c r="L56" s="60">
        <v>2</v>
      </c>
      <c r="M56" s="81" t="s">
        <v>46</v>
      </c>
      <c r="N56" s="60">
        <v>0</v>
      </c>
      <c r="O56" s="60">
        <v>6</v>
      </c>
      <c r="P56" s="60">
        <v>8</v>
      </c>
      <c r="Q56" s="60">
        <v>0</v>
      </c>
      <c r="R56" s="72" t="s">
        <v>67</v>
      </c>
      <c r="S56" s="49" t="s">
        <v>24</v>
      </c>
      <c r="T56" s="56">
        <v>318.8</v>
      </c>
      <c r="U56" s="56">
        <v>319</v>
      </c>
      <c r="V56" s="56">
        <v>319</v>
      </c>
      <c r="W56" s="56">
        <v>319</v>
      </c>
      <c r="X56" s="56">
        <v>319</v>
      </c>
      <c r="Y56" s="63">
        <f>SUM(T56:X56)</f>
        <v>1594.8</v>
      </c>
      <c r="Z56" s="64">
        <v>2025</v>
      </c>
    </row>
    <row r="57" spans="1:74" s="83" customFormat="1" ht="23.25" customHeight="1" x14ac:dyDescent="0.3">
      <c r="A57" s="59"/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82" t="s">
        <v>68</v>
      </c>
      <c r="S57" s="49" t="s">
        <v>60</v>
      </c>
      <c r="T57" s="69">
        <v>232</v>
      </c>
      <c r="U57" s="69">
        <v>232</v>
      </c>
      <c r="V57" s="69">
        <v>232</v>
      </c>
      <c r="W57" s="69">
        <v>232</v>
      </c>
      <c r="X57" s="69">
        <v>232</v>
      </c>
      <c r="Y57" s="70">
        <v>232</v>
      </c>
      <c r="Z57" s="64">
        <v>2025</v>
      </c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</row>
    <row r="58" spans="1:74" s="32" customFormat="1" ht="52.5" customHeight="1" x14ac:dyDescent="0.3">
      <c r="A58" s="59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6" t="s">
        <v>69</v>
      </c>
      <c r="S58" s="49" t="s">
        <v>70</v>
      </c>
      <c r="T58" s="69">
        <v>1</v>
      </c>
      <c r="U58" s="69">
        <v>1</v>
      </c>
      <c r="V58" s="69">
        <v>1</v>
      </c>
      <c r="W58" s="69">
        <v>1</v>
      </c>
      <c r="X58" s="69">
        <v>1</v>
      </c>
      <c r="Y58" s="70">
        <v>1</v>
      </c>
      <c r="Z58" s="64">
        <v>2025</v>
      </c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</row>
    <row r="59" spans="1:74" s="32" customFormat="1" ht="39" customHeight="1" x14ac:dyDescent="0.3">
      <c r="A59" s="59">
        <v>6</v>
      </c>
      <c r="B59" s="60">
        <v>0</v>
      </c>
      <c r="C59" s="60">
        <v>1</v>
      </c>
      <c r="D59" s="60">
        <v>0</v>
      </c>
      <c r="E59" s="60">
        <v>8</v>
      </c>
      <c r="F59" s="60">
        <v>0</v>
      </c>
      <c r="G59" s="60">
        <v>1</v>
      </c>
      <c r="H59" s="60">
        <v>0</v>
      </c>
      <c r="I59" s="60">
        <v>2</v>
      </c>
      <c r="J59" s="60">
        <v>1</v>
      </c>
      <c r="K59" s="60">
        <v>0</v>
      </c>
      <c r="L59" s="60">
        <v>2</v>
      </c>
      <c r="M59" s="60">
        <v>2</v>
      </c>
      <c r="N59" s="60">
        <v>0</v>
      </c>
      <c r="O59" s="60">
        <v>0</v>
      </c>
      <c r="P59" s="60">
        <v>3</v>
      </c>
      <c r="Q59" s="60">
        <v>0</v>
      </c>
      <c r="R59" s="72" t="s">
        <v>71</v>
      </c>
      <c r="S59" s="49" t="s">
        <v>43</v>
      </c>
      <c r="T59" s="56">
        <v>110</v>
      </c>
      <c r="U59" s="56">
        <v>200</v>
      </c>
      <c r="V59" s="56">
        <v>0</v>
      </c>
      <c r="W59" s="56">
        <v>0</v>
      </c>
      <c r="X59" s="56">
        <v>0</v>
      </c>
      <c r="Y59" s="63">
        <f>T59+U59+V59+W59+X59</f>
        <v>310</v>
      </c>
      <c r="Z59" s="64">
        <v>2025</v>
      </c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</row>
    <row r="60" spans="1:74" s="32" customFormat="1" ht="39" customHeight="1" x14ac:dyDescent="0.3">
      <c r="A60" s="59"/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72" t="s">
        <v>51</v>
      </c>
      <c r="S60" s="49" t="s">
        <v>36</v>
      </c>
      <c r="T60" s="69">
        <v>1</v>
      </c>
      <c r="U60" s="69">
        <v>1</v>
      </c>
      <c r="V60" s="69">
        <v>0</v>
      </c>
      <c r="W60" s="69">
        <v>0</v>
      </c>
      <c r="X60" s="69">
        <v>0</v>
      </c>
      <c r="Y60" s="70">
        <f>T60+U60+V60+W60+X60</f>
        <v>2</v>
      </c>
      <c r="Z60" s="64">
        <v>2025</v>
      </c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</row>
    <row r="61" spans="1:74" s="32" customFormat="1" ht="39" customHeight="1" x14ac:dyDescent="0.3">
      <c r="A61" s="59">
        <v>6</v>
      </c>
      <c r="B61" s="60">
        <v>0</v>
      </c>
      <c r="C61" s="60">
        <v>1</v>
      </c>
      <c r="D61" s="60">
        <v>0</v>
      </c>
      <c r="E61" s="60">
        <v>8</v>
      </c>
      <c r="F61" s="60">
        <v>0</v>
      </c>
      <c r="G61" s="60">
        <v>1</v>
      </c>
      <c r="H61" s="60">
        <v>0</v>
      </c>
      <c r="I61" s="60">
        <v>2</v>
      </c>
      <c r="J61" s="60">
        <v>1</v>
      </c>
      <c r="K61" s="60">
        <v>0</v>
      </c>
      <c r="L61" s="60">
        <v>2</v>
      </c>
      <c r="M61" s="60">
        <v>2</v>
      </c>
      <c r="N61" s="60">
        <v>0</v>
      </c>
      <c r="O61" s="60">
        <v>0</v>
      </c>
      <c r="P61" s="60">
        <v>6</v>
      </c>
      <c r="Q61" s="60">
        <v>0</v>
      </c>
      <c r="R61" s="72" t="s">
        <v>72</v>
      </c>
      <c r="S61" s="49" t="s">
        <v>43</v>
      </c>
      <c r="T61" s="56">
        <v>0</v>
      </c>
      <c r="U61" s="56">
        <v>6244.8530000000001</v>
      </c>
      <c r="V61" s="56">
        <v>0</v>
      </c>
      <c r="W61" s="56">
        <v>0</v>
      </c>
      <c r="X61" s="56">
        <v>0</v>
      </c>
      <c r="Y61" s="63">
        <f>SUM(T61:X61)</f>
        <v>6244.8530000000001</v>
      </c>
      <c r="Z61" s="64">
        <v>2025</v>
      </c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</row>
    <row r="62" spans="1:74" s="32" customFormat="1" ht="39" customHeight="1" x14ac:dyDescent="0.3">
      <c r="A62" s="59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72" t="s">
        <v>73</v>
      </c>
      <c r="S62" s="49" t="s">
        <v>36</v>
      </c>
      <c r="T62" s="69">
        <v>0</v>
      </c>
      <c r="U62" s="69">
        <v>1</v>
      </c>
      <c r="V62" s="69">
        <v>0</v>
      </c>
      <c r="W62" s="69">
        <v>0</v>
      </c>
      <c r="X62" s="69">
        <v>0</v>
      </c>
      <c r="Y62" s="70">
        <v>1</v>
      </c>
      <c r="Z62" s="64">
        <v>2025</v>
      </c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</row>
    <row r="63" spans="1:74" s="32" customFormat="1" ht="39" customHeight="1" x14ac:dyDescent="0.3">
      <c r="A63" s="59">
        <v>6</v>
      </c>
      <c r="B63" s="60">
        <v>0</v>
      </c>
      <c r="C63" s="60">
        <v>1</v>
      </c>
      <c r="D63" s="60">
        <v>0</v>
      </c>
      <c r="E63" s="60">
        <v>8</v>
      </c>
      <c r="F63" s="60">
        <v>0</v>
      </c>
      <c r="G63" s="60">
        <v>1</v>
      </c>
      <c r="H63" s="60">
        <v>0</v>
      </c>
      <c r="I63" s="60">
        <v>2</v>
      </c>
      <c r="J63" s="60">
        <v>1</v>
      </c>
      <c r="K63" s="60">
        <v>0</v>
      </c>
      <c r="L63" s="60">
        <v>2</v>
      </c>
      <c r="M63" s="60">
        <v>2</v>
      </c>
      <c r="N63" s="60">
        <v>0</v>
      </c>
      <c r="O63" s="60">
        <v>0</v>
      </c>
      <c r="P63" s="60">
        <v>7</v>
      </c>
      <c r="Q63" s="60">
        <v>0</v>
      </c>
      <c r="R63" s="72" t="s">
        <v>74</v>
      </c>
      <c r="S63" s="49" t="s">
        <v>43</v>
      </c>
      <c r="T63" s="56">
        <v>0</v>
      </c>
      <c r="U63" s="56">
        <v>2542.0419999999999</v>
      </c>
      <c r="V63" s="56">
        <v>0</v>
      </c>
      <c r="W63" s="56">
        <v>0</v>
      </c>
      <c r="X63" s="56">
        <v>0</v>
      </c>
      <c r="Y63" s="70">
        <f>SUM(T63:X63)</f>
        <v>2542.0419999999999</v>
      </c>
      <c r="Z63" s="64">
        <v>2025</v>
      </c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</row>
    <row r="64" spans="1:74" s="32" customFormat="1" ht="39" customHeight="1" x14ac:dyDescent="0.3">
      <c r="A64" s="59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72" t="s">
        <v>75</v>
      </c>
      <c r="S64" s="49" t="s">
        <v>36</v>
      </c>
      <c r="T64" s="69">
        <v>0</v>
      </c>
      <c r="U64" s="69">
        <v>1</v>
      </c>
      <c r="V64" s="69">
        <v>0</v>
      </c>
      <c r="W64" s="69">
        <v>0</v>
      </c>
      <c r="X64" s="69">
        <v>0</v>
      </c>
      <c r="Y64" s="70">
        <v>1</v>
      </c>
      <c r="Z64" s="64">
        <v>2025</v>
      </c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</row>
    <row r="65" spans="1:74" s="32" customFormat="1" ht="39" customHeight="1" x14ac:dyDescent="0.3">
      <c r="A65" s="59">
        <v>6</v>
      </c>
      <c r="B65" s="60">
        <v>0</v>
      </c>
      <c r="C65" s="60">
        <v>1</v>
      </c>
      <c r="D65" s="60">
        <v>0</v>
      </c>
      <c r="E65" s="60">
        <v>8</v>
      </c>
      <c r="F65" s="60">
        <v>0</v>
      </c>
      <c r="G65" s="60">
        <v>1</v>
      </c>
      <c r="H65" s="60">
        <v>0</v>
      </c>
      <c r="I65" s="60">
        <v>2</v>
      </c>
      <c r="J65" s="60">
        <v>1</v>
      </c>
      <c r="K65" s="60">
        <v>0</v>
      </c>
      <c r="L65" s="60">
        <v>2</v>
      </c>
      <c r="M65" s="60">
        <v>1</v>
      </c>
      <c r="N65" s="60">
        <v>0</v>
      </c>
      <c r="O65" s="60">
        <v>9</v>
      </c>
      <c r="P65" s="60">
        <v>2</v>
      </c>
      <c r="Q65" s="60">
        <v>0</v>
      </c>
      <c r="R65" s="72" t="s">
        <v>76</v>
      </c>
      <c r="S65" s="49" t="s">
        <v>43</v>
      </c>
      <c r="T65" s="56">
        <v>0</v>
      </c>
      <c r="U65" s="56">
        <v>230</v>
      </c>
      <c r="V65" s="56">
        <v>0</v>
      </c>
      <c r="W65" s="56">
        <v>0</v>
      </c>
      <c r="X65" s="56">
        <v>0</v>
      </c>
      <c r="Y65" s="63">
        <f>SUM(T65:X65)</f>
        <v>230</v>
      </c>
      <c r="Z65" s="64">
        <v>2025</v>
      </c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</row>
    <row r="66" spans="1:74" s="32" customFormat="1" ht="39" customHeight="1" x14ac:dyDescent="0.3">
      <c r="A66" s="59"/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72" t="s">
        <v>51</v>
      </c>
      <c r="S66" s="49" t="s">
        <v>36</v>
      </c>
      <c r="T66" s="69">
        <v>0</v>
      </c>
      <c r="U66" s="69">
        <v>1</v>
      </c>
      <c r="V66" s="69">
        <v>0</v>
      </c>
      <c r="W66" s="69">
        <v>0</v>
      </c>
      <c r="X66" s="69">
        <v>0</v>
      </c>
      <c r="Y66" s="70">
        <v>1</v>
      </c>
      <c r="Z66" s="64">
        <v>2025</v>
      </c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</row>
    <row r="67" spans="1:74" s="84" customFormat="1" ht="24.75" customHeight="1" x14ac:dyDescent="0.3">
      <c r="A67" s="53">
        <v>6</v>
      </c>
      <c r="B67" s="54">
        <v>0</v>
      </c>
      <c r="C67" s="54">
        <v>1</v>
      </c>
      <c r="D67" s="54">
        <v>0</v>
      </c>
      <c r="E67" s="54">
        <v>7</v>
      </c>
      <c r="F67" s="54">
        <v>0</v>
      </c>
      <c r="G67" s="54">
        <v>3</v>
      </c>
      <c r="H67" s="54">
        <v>0</v>
      </c>
      <c r="I67" s="54">
        <v>2</v>
      </c>
      <c r="J67" s="54">
        <v>1</v>
      </c>
      <c r="K67" s="54">
        <v>0</v>
      </c>
      <c r="L67" s="54">
        <v>3</v>
      </c>
      <c r="M67" s="54">
        <v>0</v>
      </c>
      <c r="N67" s="54">
        <v>0</v>
      </c>
      <c r="O67" s="54">
        <v>0</v>
      </c>
      <c r="P67" s="54">
        <v>0</v>
      </c>
      <c r="Q67" s="54">
        <v>0</v>
      </c>
      <c r="R67" s="66" t="s">
        <v>77</v>
      </c>
      <c r="S67" s="52" t="s">
        <v>24</v>
      </c>
      <c r="T67" s="75">
        <f>T71+T74+T76+T78+T80</f>
        <v>39943.628000000004</v>
      </c>
      <c r="U67" s="75">
        <v>44323.552000000003</v>
      </c>
      <c r="V67" s="75">
        <f>V71+V74+V76+V78</f>
        <v>38767.116999999998</v>
      </c>
      <c r="W67" s="75">
        <f>W71+W74+W76+W78</f>
        <v>38767.116999999998</v>
      </c>
      <c r="X67" s="75">
        <f>X71+X74+X76+X78</f>
        <v>38767.116999999998</v>
      </c>
      <c r="Y67" s="75">
        <f>T67+U67+V67+W67+X67</f>
        <v>200568.53099999999</v>
      </c>
      <c r="Z67" s="57">
        <v>2025</v>
      </c>
    </row>
    <row r="68" spans="1:74" s="9" customFormat="1" ht="35.25" customHeight="1" x14ac:dyDescent="0.3">
      <c r="A68" s="59"/>
      <c r="B68" s="60"/>
      <c r="C68" s="60"/>
      <c r="D68" s="60"/>
      <c r="E68" s="60"/>
      <c r="F68" s="60"/>
      <c r="G68" s="60"/>
      <c r="H68" s="60"/>
      <c r="I68" s="65"/>
      <c r="J68" s="65"/>
      <c r="K68" s="65"/>
      <c r="L68" s="65"/>
      <c r="M68" s="65"/>
      <c r="N68" s="65"/>
      <c r="O68" s="65"/>
      <c r="P68" s="65"/>
      <c r="Q68" s="65"/>
      <c r="R68" s="66" t="s">
        <v>78</v>
      </c>
      <c r="S68" s="49" t="s">
        <v>60</v>
      </c>
      <c r="T68" s="69">
        <v>857</v>
      </c>
      <c r="U68" s="69">
        <v>860</v>
      </c>
      <c r="V68" s="69">
        <v>865</v>
      </c>
      <c r="W68" s="69">
        <v>870</v>
      </c>
      <c r="X68" s="69">
        <v>875</v>
      </c>
      <c r="Y68" s="70">
        <v>875</v>
      </c>
      <c r="Z68" s="64">
        <v>2025</v>
      </c>
    </row>
    <row r="69" spans="1:74" s="32" customFormat="1" ht="31.5" x14ac:dyDescent="0.3">
      <c r="A69" s="59"/>
      <c r="B69" s="60"/>
      <c r="C69" s="60"/>
      <c r="D69" s="60"/>
      <c r="E69" s="60"/>
      <c r="F69" s="60"/>
      <c r="G69" s="60"/>
      <c r="H69" s="60"/>
      <c r="I69" s="65"/>
      <c r="J69" s="65"/>
      <c r="K69" s="65"/>
      <c r="L69" s="65"/>
      <c r="M69" s="65"/>
      <c r="N69" s="65"/>
      <c r="O69" s="65"/>
      <c r="P69" s="65"/>
      <c r="Q69" s="65"/>
      <c r="R69" s="66" t="s">
        <v>79</v>
      </c>
      <c r="S69" s="49" t="s">
        <v>49</v>
      </c>
      <c r="T69" s="69">
        <v>35</v>
      </c>
      <c r="U69" s="69">
        <v>40</v>
      </c>
      <c r="V69" s="69">
        <v>45</v>
      </c>
      <c r="W69" s="69">
        <v>50</v>
      </c>
      <c r="X69" s="69">
        <v>55</v>
      </c>
      <c r="Y69" s="70">
        <v>55</v>
      </c>
      <c r="Z69" s="64">
        <v>2025</v>
      </c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</row>
    <row r="70" spans="1:74" s="32" customFormat="1" ht="31.5" x14ac:dyDescent="0.3">
      <c r="A70" s="59"/>
      <c r="B70" s="60"/>
      <c r="C70" s="60"/>
      <c r="D70" s="60"/>
      <c r="E70" s="60"/>
      <c r="F70" s="60"/>
      <c r="G70" s="60"/>
      <c r="H70" s="60"/>
      <c r="I70" s="65"/>
      <c r="J70" s="65"/>
      <c r="K70" s="65"/>
      <c r="L70" s="65"/>
      <c r="M70" s="65"/>
      <c r="N70" s="65"/>
      <c r="O70" s="65"/>
      <c r="P70" s="65"/>
      <c r="Q70" s="65"/>
      <c r="R70" s="66" t="s">
        <v>80</v>
      </c>
      <c r="S70" s="49" t="s">
        <v>24</v>
      </c>
      <c r="T70" s="56">
        <v>35.03</v>
      </c>
      <c r="U70" s="56">
        <v>36.08</v>
      </c>
      <c r="V70" s="56">
        <v>36.08</v>
      </c>
      <c r="W70" s="56">
        <v>36.08</v>
      </c>
      <c r="X70" s="56">
        <v>36.08</v>
      </c>
      <c r="Y70" s="63">
        <v>36.08</v>
      </c>
      <c r="Z70" s="64">
        <v>2025</v>
      </c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</row>
    <row r="71" spans="1:74" x14ac:dyDescent="0.3">
      <c r="A71" s="59">
        <v>6</v>
      </c>
      <c r="B71" s="60">
        <v>0</v>
      </c>
      <c r="C71" s="60">
        <v>1</v>
      </c>
      <c r="D71" s="60">
        <v>0</v>
      </c>
      <c r="E71" s="60">
        <v>7</v>
      </c>
      <c r="F71" s="60">
        <v>0</v>
      </c>
      <c r="G71" s="60">
        <v>3</v>
      </c>
      <c r="H71" s="60">
        <v>0</v>
      </c>
      <c r="I71" s="60">
        <v>2</v>
      </c>
      <c r="J71" s="60">
        <v>1</v>
      </c>
      <c r="K71" s="60">
        <v>0</v>
      </c>
      <c r="L71" s="60">
        <v>3</v>
      </c>
      <c r="M71" s="60">
        <v>2</v>
      </c>
      <c r="N71" s="60">
        <v>0</v>
      </c>
      <c r="O71" s="60">
        <v>0</v>
      </c>
      <c r="P71" s="60">
        <v>1</v>
      </c>
      <c r="Q71" s="60">
        <v>0</v>
      </c>
      <c r="R71" s="66" t="s">
        <v>81</v>
      </c>
      <c r="S71" s="49" t="s">
        <v>24</v>
      </c>
      <c r="T71" s="75">
        <v>28992.526999999998</v>
      </c>
      <c r="U71" s="75">
        <v>29829.463</v>
      </c>
      <c r="V71" s="75">
        <v>28552.914000000001</v>
      </c>
      <c r="W71" s="75">
        <v>28552.914000000001</v>
      </c>
      <c r="X71" s="75">
        <v>28552.914000000001</v>
      </c>
      <c r="Y71" s="63">
        <f>SUM(T71:X71)</f>
        <v>144480.73199999999</v>
      </c>
      <c r="Z71" s="64">
        <v>2025</v>
      </c>
      <c r="AA71" s="4"/>
      <c r="BT71" s="1"/>
      <c r="BU71" s="1"/>
      <c r="BV71" s="1"/>
    </row>
    <row r="72" spans="1:74" ht="31.5" x14ac:dyDescent="0.3">
      <c r="A72" s="59"/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6" t="s">
        <v>82</v>
      </c>
      <c r="S72" s="49" t="s">
        <v>60</v>
      </c>
      <c r="T72" s="69">
        <v>830</v>
      </c>
      <c r="U72" s="69">
        <v>835</v>
      </c>
      <c r="V72" s="69">
        <v>840</v>
      </c>
      <c r="W72" s="69">
        <v>845</v>
      </c>
      <c r="X72" s="69">
        <v>850</v>
      </c>
      <c r="Y72" s="70">
        <f>X72</f>
        <v>850</v>
      </c>
      <c r="Z72" s="64">
        <v>2025</v>
      </c>
      <c r="AA72" s="4"/>
      <c r="BT72" s="1"/>
      <c r="BU72" s="1"/>
      <c r="BV72" s="1"/>
    </row>
    <row r="73" spans="1:74" s="86" customFormat="1" x14ac:dyDescent="0.3">
      <c r="A73" s="53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66" t="s">
        <v>83</v>
      </c>
      <c r="S73" s="52" t="s">
        <v>84</v>
      </c>
      <c r="T73" s="56">
        <v>79.680000000000007</v>
      </c>
      <c r="U73" s="56">
        <v>80.16</v>
      </c>
      <c r="V73" s="56">
        <v>81.64</v>
      </c>
      <c r="W73" s="56">
        <v>82.12</v>
      </c>
      <c r="X73" s="56">
        <v>82.6</v>
      </c>
      <c r="Y73" s="56">
        <v>82.6</v>
      </c>
      <c r="Z73" s="57">
        <v>2025</v>
      </c>
      <c r="AA73" s="85"/>
      <c r="AB73" s="85"/>
      <c r="AC73" s="85"/>
      <c r="AD73" s="85"/>
      <c r="AE73" s="85"/>
      <c r="AF73" s="85"/>
      <c r="AG73" s="85"/>
      <c r="AH73" s="85"/>
      <c r="AI73" s="85"/>
      <c r="AJ73" s="85"/>
      <c r="AK73" s="85"/>
      <c r="AL73" s="85"/>
      <c r="AM73" s="85"/>
      <c r="AN73" s="85"/>
      <c r="AO73" s="85"/>
      <c r="AP73" s="85"/>
      <c r="AQ73" s="85"/>
      <c r="AR73" s="85"/>
      <c r="AS73" s="85"/>
      <c r="AT73" s="85"/>
      <c r="AU73" s="85"/>
      <c r="AV73" s="85"/>
      <c r="AW73" s="85"/>
      <c r="AX73" s="85"/>
      <c r="AY73" s="85"/>
      <c r="AZ73" s="85"/>
      <c r="BA73" s="85"/>
      <c r="BB73" s="85"/>
      <c r="BC73" s="85"/>
      <c r="BD73" s="85"/>
      <c r="BE73" s="85"/>
      <c r="BF73" s="85"/>
      <c r="BG73" s="85"/>
      <c r="BH73" s="85"/>
      <c r="BI73" s="85"/>
      <c r="BJ73" s="85"/>
      <c r="BK73" s="85"/>
      <c r="BL73" s="85"/>
      <c r="BM73" s="85"/>
      <c r="BN73" s="85"/>
      <c r="BO73" s="85"/>
      <c r="BP73" s="85"/>
      <c r="BQ73" s="85"/>
      <c r="BR73" s="85"/>
      <c r="BS73" s="85"/>
    </row>
    <row r="74" spans="1:74" ht="34.5" customHeight="1" x14ac:dyDescent="0.3">
      <c r="A74" s="59">
        <v>6</v>
      </c>
      <c r="B74" s="60">
        <v>0</v>
      </c>
      <c r="C74" s="60">
        <v>1</v>
      </c>
      <c r="D74" s="60">
        <v>0</v>
      </c>
      <c r="E74" s="60">
        <v>7</v>
      </c>
      <c r="F74" s="60">
        <v>0</v>
      </c>
      <c r="G74" s="60">
        <v>5</v>
      </c>
      <c r="H74" s="60">
        <v>0</v>
      </c>
      <c r="I74" s="60">
        <v>2</v>
      </c>
      <c r="J74" s="60">
        <v>1</v>
      </c>
      <c r="K74" s="60">
        <v>0</v>
      </c>
      <c r="L74" s="60">
        <v>3</v>
      </c>
      <c r="M74" s="60">
        <v>2</v>
      </c>
      <c r="N74" s="60">
        <v>0</v>
      </c>
      <c r="O74" s="60">
        <v>0</v>
      </c>
      <c r="P74" s="60">
        <v>2</v>
      </c>
      <c r="Q74" s="60">
        <v>0</v>
      </c>
      <c r="R74" s="72" t="s">
        <v>85</v>
      </c>
      <c r="S74" s="49" t="s">
        <v>43</v>
      </c>
      <c r="T74" s="56">
        <v>49.95</v>
      </c>
      <c r="U74" s="56">
        <v>46.74</v>
      </c>
      <c r="V74" s="56">
        <v>137.71600000000001</v>
      </c>
      <c r="W74" s="56">
        <v>137.71600000000001</v>
      </c>
      <c r="X74" s="56">
        <v>137.71600000000001</v>
      </c>
      <c r="Y74" s="56">
        <f>SUM(T74:X74)</f>
        <v>509.83800000000002</v>
      </c>
      <c r="Z74" s="64">
        <v>2025</v>
      </c>
      <c r="AA74" s="4"/>
      <c r="BT74" s="1"/>
      <c r="BU74" s="1"/>
      <c r="BV74" s="1"/>
    </row>
    <row r="75" spans="1:74" ht="32.25" x14ac:dyDescent="0.3">
      <c r="A75" s="59"/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72" t="s">
        <v>86</v>
      </c>
      <c r="S75" s="49" t="s">
        <v>36</v>
      </c>
      <c r="T75" s="69">
        <v>12</v>
      </c>
      <c r="U75" s="69">
        <v>12</v>
      </c>
      <c r="V75" s="69">
        <v>12</v>
      </c>
      <c r="W75" s="69">
        <v>12</v>
      </c>
      <c r="X75" s="69">
        <v>12</v>
      </c>
      <c r="Y75" s="70">
        <v>12</v>
      </c>
      <c r="Z75" s="64">
        <v>2025</v>
      </c>
      <c r="AA75" s="4"/>
      <c r="BT75" s="1"/>
      <c r="BU75" s="1"/>
      <c r="BV75" s="1"/>
    </row>
    <row r="76" spans="1:74" ht="32.25" x14ac:dyDescent="0.3">
      <c r="A76" s="59">
        <v>6</v>
      </c>
      <c r="B76" s="60">
        <v>0</v>
      </c>
      <c r="C76" s="60">
        <v>1</v>
      </c>
      <c r="D76" s="60">
        <v>0</v>
      </c>
      <c r="E76" s="60">
        <v>7</v>
      </c>
      <c r="F76" s="60">
        <v>0</v>
      </c>
      <c r="G76" s="60">
        <v>3</v>
      </c>
      <c r="H76" s="60">
        <v>0</v>
      </c>
      <c r="I76" s="60">
        <v>2</v>
      </c>
      <c r="J76" s="60">
        <v>1</v>
      </c>
      <c r="K76" s="60">
        <v>0</v>
      </c>
      <c r="L76" s="60">
        <v>3</v>
      </c>
      <c r="M76" s="60">
        <v>1</v>
      </c>
      <c r="N76" s="60">
        <v>0</v>
      </c>
      <c r="O76" s="60">
        <v>6</v>
      </c>
      <c r="P76" s="60">
        <v>9</v>
      </c>
      <c r="Q76" s="60">
        <v>0</v>
      </c>
      <c r="R76" s="72" t="s">
        <v>87</v>
      </c>
      <c r="S76" s="49" t="s">
        <v>43</v>
      </c>
      <c r="T76" s="56">
        <v>10727.789000000001</v>
      </c>
      <c r="U76" s="56">
        <v>12917.991</v>
      </c>
      <c r="V76" s="56">
        <v>9975.7219999999998</v>
      </c>
      <c r="W76" s="56">
        <v>9975.7219999999998</v>
      </c>
      <c r="X76" s="56">
        <v>9975.7219999999998</v>
      </c>
      <c r="Y76" s="56">
        <f>SUM(T76:X76)</f>
        <v>53572.946000000004</v>
      </c>
      <c r="Z76" s="64">
        <v>2025</v>
      </c>
      <c r="AA76" s="4"/>
      <c r="BT76" s="1"/>
      <c r="BU76" s="1"/>
      <c r="BV76" s="1"/>
    </row>
    <row r="77" spans="1:74" ht="48" customHeight="1" x14ac:dyDescent="0.3">
      <c r="A77" s="59"/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72" t="s">
        <v>88</v>
      </c>
      <c r="S77" s="49" t="s">
        <v>36</v>
      </c>
      <c r="T77" s="69">
        <v>5</v>
      </c>
      <c r="U77" s="69">
        <v>5</v>
      </c>
      <c r="V77" s="69">
        <v>5</v>
      </c>
      <c r="W77" s="69">
        <v>5</v>
      </c>
      <c r="X77" s="69">
        <v>5</v>
      </c>
      <c r="Y77" s="70">
        <v>5</v>
      </c>
      <c r="Z77" s="64">
        <v>2025</v>
      </c>
      <c r="AA77" s="4"/>
      <c r="BT77" s="1"/>
      <c r="BU77" s="1"/>
      <c r="BV77" s="1"/>
    </row>
    <row r="78" spans="1:74" ht="52.5" customHeight="1" x14ac:dyDescent="0.3">
      <c r="A78" s="59">
        <v>6</v>
      </c>
      <c r="B78" s="60">
        <v>0</v>
      </c>
      <c r="C78" s="60">
        <v>1</v>
      </c>
      <c r="D78" s="60">
        <v>0</v>
      </c>
      <c r="E78" s="60">
        <v>7</v>
      </c>
      <c r="F78" s="60">
        <v>0</v>
      </c>
      <c r="G78" s="60">
        <v>3</v>
      </c>
      <c r="H78" s="60">
        <v>0</v>
      </c>
      <c r="I78" s="60">
        <v>2</v>
      </c>
      <c r="J78" s="60">
        <v>1</v>
      </c>
      <c r="K78" s="60">
        <v>0</v>
      </c>
      <c r="L78" s="60">
        <v>3</v>
      </c>
      <c r="M78" s="81" t="s">
        <v>46</v>
      </c>
      <c r="N78" s="60">
        <v>0</v>
      </c>
      <c r="O78" s="60">
        <v>6</v>
      </c>
      <c r="P78" s="60">
        <v>9</v>
      </c>
      <c r="Q78" s="60">
        <v>0</v>
      </c>
      <c r="R78" s="72" t="s">
        <v>89</v>
      </c>
      <c r="S78" s="49" t="s">
        <v>43</v>
      </c>
      <c r="T78" s="56">
        <v>108.36199999999999</v>
      </c>
      <c r="U78" s="56">
        <v>130.48500000000001</v>
      </c>
      <c r="V78" s="56">
        <v>100.765</v>
      </c>
      <c r="W78" s="56">
        <v>100.765</v>
      </c>
      <c r="X78" s="56">
        <v>100.765</v>
      </c>
      <c r="Y78" s="56">
        <f>SUM(T78:X78)</f>
        <v>541.14200000000005</v>
      </c>
      <c r="Z78" s="64">
        <v>2025</v>
      </c>
      <c r="AA78" s="4"/>
      <c r="BT78" s="1"/>
      <c r="BU78" s="1"/>
      <c r="BV78" s="1"/>
    </row>
    <row r="79" spans="1:74" ht="48" x14ac:dyDescent="0.3">
      <c r="A79" s="59"/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72" t="s">
        <v>90</v>
      </c>
      <c r="S79" s="49" t="s">
        <v>36</v>
      </c>
      <c r="T79" s="69">
        <v>5</v>
      </c>
      <c r="U79" s="69">
        <v>5</v>
      </c>
      <c r="V79" s="69">
        <v>5</v>
      </c>
      <c r="W79" s="69">
        <v>5</v>
      </c>
      <c r="X79" s="69">
        <v>5</v>
      </c>
      <c r="Y79" s="70">
        <v>5</v>
      </c>
      <c r="Z79" s="64">
        <v>2025</v>
      </c>
      <c r="AA79" s="4"/>
      <c r="BT79" s="1"/>
      <c r="BU79" s="1"/>
      <c r="BV79" s="1"/>
    </row>
    <row r="80" spans="1:74" ht="32.25" x14ac:dyDescent="0.3">
      <c r="A80" s="59">
        <v>6</v>
      </c>
      <c r="B80" s="60">
        <v>0</v>
      </c>
      <c r="C80" s="60">
        <v>1</v>
      </c>
      <c r="D80" s="60">
        <v>0</v>
      </c>
      <c r="E80" s="60">
        <v>7</v>
      </c>
      <c r="F80" s="60">
        <v>0</v>
      </c>
      <c r="G80" s="60">
        <v>3</v>
      </c>
      <c r="H80" s="60">
        <v>0</v>
      </c>
      <c r="I80" s="60">
        <v>2</v>
      </c>
      <c r="J80" s="60">
        <v>1</v>
      </c>
      <c r="K80" s="60">
        <v>0</v>
      </c>
      <c r="L80" s="60">
        <v>3</v>
      </c>
      <c r="M80" s="60">
        <v>2</v>
      </c>
      <c r="N80" s="60">
        <v>0</v>
      </c>
      <c r="O80" s="60">
        <v>0</v>
      </c>
      <c r="P80" s="60">
        <v>3</v>
      </c>
      <c r="Q80" s="60">
        <v>0</v>
      </c>
      <c r="R80" s="72" t="s">
        <v>91</v>
      </c>
      <c r="S80" s="49" t="s">
        <v>43</v>
      </c>
      <c r="T80" s="56">
        <v>65</v>
      </c>
      <c r="U80" s="56">
        <v>1196.7370000000001</v>
      </c>
      <c r="V80" s="56">
        <v>0</v>
      </c>
      <c r="W80" s="56">
        <v>0</v>
      </c>
      <c r="X80" s="56">
        <v>0</v>
      </c>
      <c r="Y80" s="63">
        <f>T80+U80+V80+W80+X80</f>
        <v>1261.7370000000001</v>
      </c>
      <c r="Z80" s="64">
        <v>2025</v>
      </c>
      <c r="AA80" s="4"/>
      <c r="BT80" s="1"/>
      <c r="BU80" s="1"/>
      <c r="BV80" s="1"/>
    </row>
    <row r="81" spans="1:74" ht="32.25" x14ac:dyDescent="0.3">
      <c r="A81" s="59"/>
      <c r="B81" s="60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72" t="s">
        <v>92</v>
      </c>
      <c r="S81" s="49" t="s">
        <v>36</v>
      </c>
      <c r="T81" s="69">
        <v>1</v>
      </c>
      <c r="U81" s="69">
        <v>2</v>
      </c>
      <c r="V81" s="69">
        <v>0</v>
      </c>
      <c r="W81" s="69">
        <v>0</v>
      </c>
      <c r="X81" s="69">
        <v>0</v>
      </c>
      <c r="Y81" s="70">
        <f>T81+U81+V81+W81+X81</f>
        <v>3</v>
      </c>
      <c r="Z81" s="64">
        <v>2025</v>
      </c>
      <c r="AA81" s="4"/>
      <c r="BT81" s="1"/>
      <c r="BU81" s="1"/>
      <c r="BV81" s="1"/>
    </row>
    <row r="82" spans="1:74" ht="32.25" x14ac:dyDescent="0.3">
      <c r="A82" s="59">
        <v>6</v>
      </c>
      <c r="B82" s="60">
        <v>0</v>
      </c>
      <c r="C82" s="60">
        <v>1</v>
      </c>
      <c r="D82" s="60">
        <v>0</v>
      </c>
      <c r="E82" s="60">
        <v>7</v>
      </c>
      <c r="F82" s="60">
        <v>0</v>
      </c>
      <c r="G82" s="60">
        <v>3</v>
      </c>
      <c r="H82" s="60">
        <v>0</v>
      </c>
      <c r="I82" s="60">
        <v>2</v>
      </c>
      <c r="J82" s="60">
        <v>1</v>
      </c>
      <c r="K82" s="60">
        <v>0</v>
      </c>
      <c r="L82" s="60">
        <v>3</v>
      </c>
      <c r="M82" s="60">
        <v>1</v>
      </c>
      <c r="N82" s="60">
        <v>1</v>
      </c>
      <c r="O82" s="60">
        <v>3</v>
      </c>
      <c r="P82" s="60">
        <v>9</v>
      </c>
      <c r="Q82" s="60">
        <v>0</v>
      </c>
      <c r="R82" s="72" t="s">
        <v>93</v>
      </c>
      <c r="S82" s="49" t="s">
        <v>43</v>
      </c>
      <c r="T82" s="56">
        <v>0</v>
      </c>
      <c r="U82" s="56">
        <v>200.114</v>
      </c>
      <c r="V82" s="56">
        <v>0</v>
      </c>
      <c r="W82" s="56">
        <v>0</v>
      </c>
      <c r="X82" s="56">
        <v>0</v>
      </c>
      <c r="Y82" s="63">
        <f>SUM(T82:X82)</f>
        <v>200.114</v>
      </c>
      <c r="Z82" s="64">
        <v>2025</v>
      </c>
      <c r="AA82" s="4"/>
      <c r="BT82" s="1"/>
      <c r="BU82" s="1"/>
      <c r="BV82" s="1"/>
    </row>
    <row r="83" spans="1:74" x14ac:dyDescent="0.3">
      <c r="A83" s="59"/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72" t="s">
        <v>94</v>
      </c>
      <c r="S83" s="49" t="s">
        <v>36</v>
      </c>
      <c r="T83" s="69">
        <v>0</v>
      </c>
      <c r="U83" s="69">
        <v>5</v>
      </c>
      <c r="V83" s="69">
        <v>0</v>
      </c>
      <c r="W83" s="69">
        <v>0</v>
      </c>
      <c r="X83" s="69">
        <v>0</v>
      </c>
      <c r="Y83" s="70">
        <f>SUM(T83:X83)</f>
        <v>5</v>
      </c>
      <c r="Z83" s="64">
        <v>2025</v>
      </c>
      <c r="AA83" s="4"/>
      <c r="BT83" s="1"/>
      <c r="BU83" s="1"/>
      <c r="BV83" s="1"/>
    </row>
    <row r="84" spans="1:74" ht="32.25" x14ac:dyDescent="0.3">
      <c r="A84" s="59">
        <v>6</v>
      </c>
      <c r="B84" s="60">
        <v>0</v>
      </c>
      <c r="C84" s="60">
        <v>1</v>
      </c>
      <c r="D84" s="60">
        <v>0</v>
      </c>
      <c r="E84" s="60">
        <v>7</v>
      </c>
      <c r="F84" s="60">
        <v>0</v>
      </c>
      <c r="G84" s="60">
        <v>3</v>
      </c>
      <c r="H84" s="60">
        <v>0</v>
      </c>
      <c r="I84" s="60">
        <v>2</v>
      </c>
      <c r="J84" s="60">
        <v>1</v>
      </c>
      <c r="K84" s="60">
        <v>0</v>
      </c>
      <c r="L84" s="60">
        <v>3</v>
      </c>
      <c r="M84" s="81" t="s">
        <v>46</v>
      </c>
      <c r="N84" s="60">
        <v>1</v>
      </c>
      <c r="O84" s="60">
        <v>3</v>
      </c>
      <c r="P84" s="60">
        <v>9</v>
      </c>
      <c r="Q84" s="60">
        <v>0</v>
      </c>
      <c r="R84" s="72" t="s">
        <v>95</v>
      </c>
      <c r="S84" s="49" t="s">
        <v>43</v>
      </c>
      <c r="T84" s="56">
        <v>0</v>
      </c>
      <c r="U84" s="56">
        <v>2.0219999999999998</v>
      </c>
      <c r="V84" s="56">
        <v>0</v>
      </c>
      <c r="W84" s="56">
        <v>0</v>
      </c>
      <c r="X84" s="56">
        <v>0</v>
      </c>
      <c r="Y84" s="63">
        <f>SUM(T84:X84)</f>
        <v>2.0219999999999998</v>
      </c>
      <c r="Z84" s="64">
        <v>2025</v>
      </c>
      <c r="AA84" s="4"/>
      <c r="BT84" s="1"/>
      <c r="BU84" s="1"/>
      <c r="BV84" s="1"/>
    </row>
    <row r="85" spans="1:74" x14ac:dyDescent="0.3">
      <c r="A85" s="59"/>
      <c r="B85" s="60"/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72" t="s">
        <v>94</v>
      </c>
      <c r="S85" s="49" t="s">
        <v>36</v>
      </c>
      <c r="T85" s="69">
        <v>0</v>
      </c>
      <c r="U85" s="69">
        <v>5</v>
      </c>
      <c r="V85" s="69">
        <v>0</v>
      </c>
      <c r="W85" s="69">
        <v>0</v>
      </c>
      <c r="X85" s="69">
        <v>0</v>
      </c>
      <c r="Y85" s="70">
        <f>SUM(T85:X85)</f>
        <v>5</v>
      </c>
      <c r="Z85" s="64">
        <v>2025</v>
      </c>
      <c r="AA85" s="4"/>
      <c r="BT85" s="1"/>
      <c r="BU85" s="1"/>
      <c r="BV85" s="1"/>
    </row>
    <row r="86" spans="1:74" s="86" customFormat="1" x14ac:dyDescent="0.3">
      <c r="A86" s="53">
        <v>6</v>
      </c>
      <c r="B86" s="54">
        <v>0</v>
      </c>
      <c r="C86" s="54">
        <v>1</v>
      </c>
      <c r="D86" s="54">
        <v>0</v>
      </c>
      <c r="E86" s="54">
        <v>8</v>
      </c>
      <c r="F86" s="54">
        <v>0</v>
      </c>
      <c r="G86" s="54">
        <v>1</v>
      </c>
      <c r="H86" s="54">
        <v>0</v>
      </c>
      <c r="I86" s="54">
        <v>2</v>
      </c>
      <c r="J86" s="54">
        <v>1</v>
      </c>
      <c r="K86" s="54">
        <v>0</v>
      </c>
      <c r="L86" s="54">
        <v>4</v>
      </c>
      <c r="M86" s="54">
        <v>0</v>
      </c>
      <c r="N86" s="54">
        <v>0</v>
      </c>
      <c r="O86" s="54">
        <v>0</v>
      </c>
      <c r="P86" s="54">
        <v>0</v>
      </c>
      <c r="Q86" s="54">
        <v>0</v>
      </c>
      <c r="R86" s="72" t="s">
        <v>96</v>
      </c>
      <c r="S86" s="52" t="s">
        <v>43</v>
      </c>
      <c r="T86" s="56">
        <f>T89</f>
        <v>756.90700000000004</v>
      </c>
      <c r="U86" s="56">
        <f>U89</f>
        <v>520</v>
      </c>
      <c r="V86" s="56">
        <f>V89</f>
        <v>520</v>
      </c>
      <c r="W86" s="56">
        <f>W89</f>
        <v>520</v>
      </c>
      <c r="X86" s="56">
        <f>X89</f>
        <v>520</v>
      </c>
      <c r="Y86" s="56">
        <f>SUM(T86:X86)</f>
        <v>2836.9070000000002</v>
      </c>
      <c r="Z86" s="57">
        <v>2025</v>
      </c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85"/>
      <c r="AL86" s="85"/>
      <c r="AM86" s="85"/>
      <c r="AN86" s="85"/>
      <c r="AO86" s="85"/>
      <c r="AP86" s="85"/>
      <c r="AQ86" s="85"/>
      <c r="AR86" s="85"/>
      <c r="AS86" s="85"/>
      <c r="AT86" s="85"/>
      <c r="AU86" s="85"/>
      <c r="AV86" s="85"/>
      <c r="AW86" s="85"/>
      <c r="AX86" s="85"/>
      <c r="AY86" s="85"/>
      <c r="AZ86" s="85"/>
      <c r="BA86" s="85"/>
      <c r="BB86" s="85"/>
      <c r="BC86" s="85"/>
      <c r="BD86" s="85"/>
      <c r="BE86" s="85"/>
      <c r="BF86" s="85"/>
      <c r="BG86" s="85"/>
      <c r="BH86" s="85"/>
      <c r="BI86" s="85"/>
      <c r="BJ86" s="85"/>
      <c r="BK86" s="85"/>
      <c r="BL86" s="85"/>
      <c r="BM86" s="85"/>
      <c r="BN86" s="85"/>
      <c r="BO86" s="85"/>
      <c r="BP86" s="85"/>
      <c r="BQ86" s="85"/>
      <c r="BR86" s="85"/>
      <c r="BS86" s="85"/>
    </row>
    <row r="87" spans="1:74" ht="31.5" x14ac:dyDescent="0.3">
      <c r="A87" s="53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66" t="s">
        <v>97</v>
      </c>
      <c r="S87" s="52" t="s">
        <v>49</v>
      </c>
      <c r="T87" s="69">
        <v>25</v>
      </c>
      <c r="U87" s="69">
        <v>27</v>
      </c>
      <c r="V87" s="69">
        <v>30</v>
      </c>
      <c r="W87" s="69">
        <v>33</v>
      </c>
      <c r="X87" s="69">
        <v>35</v>
      </c>
      <c r="Y87" s="69">
        <v>35</v>
      </c>
      <c r="Z87" s="57">
        <v>2025</v>
      </c>
      <c r="AA87" s="4"/>
      <c r="BT87" s="1"/>
      <c r="BU87" s="1"/>
      <c r="BV87" s="1"/>
    </row>
    <row r="88" spans="1:74" ht="47.25" x14ac:dyDescent="0.3">
      <c r="A88" s="53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66" t="s">
        <v>98</v>
      </c>
      <c r="S88" s="52" t="s">
        <v>49</v>
      </c>
      <c r="T88" s="69">
        <v>27</v>
      </c>
      <c r="U88" s="69">
        <v>30</v>
      </c>
      <c r="V88" s="69">
        <v>33</v>
      </c>
      <c r="W88" s="69">
        <v>35</v>
      </c>
      <c r="X88" s="69">
        <v>37</v>
      </c>
      <c r="Y88" s="69">
        <v>37</v>
      </c>
      <c r="Z88" s="57">
        <v>2025</v>
      </c>
      <c r="AA88" s="4"/>
      <c r="BT88" s="1"/>
      <c r="BU88" s="1"/>
      <c r="BV88" s="1"/>
    </row>
    <row r="89" spans="1:74" ht="47.25" x14ac:dyDescent="0.3">
      <c r="A89" s="87">
        <v>6</v>
      </c>
      <c r="B89" s="88">
        <v>0</v>
      </c>
      <c r="C89" s="88">
        <v>1</v>
      </c>
      <c r="D89" s="88">
        <v>0</v>
      </c>
      <c r="E89" s="88">
        <v>8</v>
      </c>
      <c r="F89" s="88">
        <v>0</v>
      </c>
      <c r="G89" s="88">
        <v>1</v>
      </c>
      <c r="H89" s="88">
        <v>0</v>
      </c>
      <c r="I89" s="88">
        <v>2</v>
      </c>
      <c r="J89" s="88">
        <v>1</v>
      </c>
      <c r="K89" s="88">
        <v>0</v>
      </c>
      <c r="L89" s="88">
        <v>4</v>
      </c>
      <c r="M89" s="88">
        <v>2</v>
      </c>
      <c r="N89" s="88">
        <v>0</v>
      </c>
      <c r="O89" s="88">
        <v>0</v>
      </c>
      <c r="P89" s="88">
        <v>1</v>
      </c>
      <c r="Q89" s="88">
        <v>0</v>
      </c>
      <c r="R89" s="89" t="s">
        <v>99</v>
      </c>
      <c r="S89" s="90" t="s">
        <v>24</v>
      </c>
      <c r="T89" s="91">
        <v>756.90700000000004</v>
      </c>
      <c r="U89" s="91">
        <v>520</v>
      </c>
      <c r="V89" s="91">
        <v>520</v>
      </c>
      <c r="W89" s="91">
        <v>520</v>
      </c>
      <c r="X89" s="91">
        <v>520</v>
      </c>
      <c r="Y89" s="91">
        <f>SUM(T89:X89)</f>
        <v>2836.9070000000002</v>
      </c>
      <c r="Z89" s="57">
        <v>2025</v>
      </c>
      <c r="AA89" s="4"/>
      <c r="BT89" s="1"/>
      <c r="BU89" s="1"/>
      <c r="BV89" s="1"/>
    </row>
    <row r="90" spans="1:74" x14ac:dyDescent="0.3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  <c r="L90" s="92"/>
      <c r="M90" s="92"/>
      <c r="N90" s="92"/>
      <c r="O90" s="92"/>
      <c r="P90" s="92"/>
      <c r="Q90" s="92"/>
      <c r="R90" s="93" t="s">
        <v>100</v>
      </c>
      <c r="S90" s="52" t="s">
        <v>36</v>
      </c>
      <c r="T90" s="69">
        <v>21</v>
      </c>
      <c r="U90" s="69">
        <v>23</v>
      </c>
      <c r="V90" s="69">
        <v>25</v>
      </c>
      <c r="W90" s="69">
        <v>27</v>
      </c>
      <c r="X90" s="69">
        <v>30</v>
      </c>
      <c r="Y90" s="94">
        <f>SUM(T90:X90)</f>
        <v>126</v>
      </c>
      <c r="Z90" s="57">
        <v>2025</v>
      </c>
    </row>
    <row r="91" spans="1:74" ht="31.5" x14ac:dyDescent="0.3">
      <c r="A91" s="92"/>
      <c r="B91" s="92"/>
      <c r="C91" s="92"/>
      <c r="D91" s="92"/>
      <c r="E91" s="92"/>
      <c r="F91" s="92"/>
      <c r="G91" s="92"/>
      <c r="H91" s="92"/>
      <c r="I91" s="92"/>
      <c r="J91" s="92"/>
      <c r="K91" s="92"/>
      <c r="L91" s="92"/>
      <c r="M91" s="92"/>
      <c r="N91" s="92"/>
      <c r="O91" s="92"/>
      <c r="P91" s="92"/>
      <c r="Q91" s="92"/>
      <c r="R91" s="95" t="s">
        <v>101</v>
      </c>
      <c r="S91" s="96" t="s">
        <v>36</v>
      </c>
      <c r="T91" s="97">
        <v>4</v>
      </c>
      <c r="U91" s="97">
        <v>5</v>
      </c>
      <c r="V91" s="97">
        <v>6</v>
      </c>
      <c r="W91" s="97">
        <v>7</v>
      </c>
      <c r="X91" s="97">
        <v>8</v>
      </c>
      <c r="Y91" s="98">
        <f>SUM(T91:X91)</f>
        <v>30</v>
      </c>
      <c r="Z91" s="99">
        <v>2025</v>
      </c>
    </row>
    <row r="92" spans="1:74" ht="78.75" customHeight="1" x14ac:dyDescent="0.3">
      <c r="A92" s="59"/>
      <c r="B92" s="60"/>
      <c r="C92" s="60"/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6" t="s">
        <v>102</v>
      </c>
      <c r="S92" s="49" t="s">
        <v>70</v>
      </c>
      <c r="T92" s="69">
        <v>1</v>
      </c>
      <c r="U92" s="69">
        <v>1</v>
      </c>
      <c r="V92" s="69">
        <v>1</v>
      </c>
      <c r="W92" s="69">
        <v>1</v>
      </c>
      <c r="X92" s="69">
        <v>1</v>
      </c>
      <c r="Y92" s="70">
        <v>1</v>
      </c>
      <c r="Z92" s="64">
        <v>2025</v>
      </c>
      <c r="AA92" s="4"/>
      <c r="BT92" s="1"/>
      <c r="BU92" s="1"/>
      <c r="BV92" s="1"/>
    </row>
    <row r="93" spans="1:74" s="86" customFormat="1" ht="32.25" x14ac:dyDescent="0.3">
      <c r="A93" s="53">
        <v>6</v>
      </c>
      <c r="B93" s="54">
        <v>0</v>
      </c>
      <c r="C93" s="54">
        <v>1</v>
      </c>
      <c r="D93" s="54">
        <v>0</v>
      </c>
      <c r="E93" s="54">
        <v>8</v>
      </c>
      <c r="F93" s="54">
        <v>0</v>
      </c>
      <c r="G93" s="54">
        <v>1</v>
      </c>
      <c r="H93" s="54">
        <v>0</v>
      </c>
      <c r="I93" s="54">
        <v>2</v>
      </c>
      <c r="J93" s="54">
        <v>1</v>
      </c>
      <c r="K93" s="54">
        <v>0</v>
      </c>
      <c r="L93" s="54">
        <v>5</v>
      </c>
      <c r="M93" s="54">
        <v>0</v>
      </c>
      <c r="N93" s="54">
        <v>0</v>
      </c>
      <c r="O93" s="54">
        <v>0</v>
      </c>
      <c r="P93" s="54">
        <v>0</v>
      </c>
      <c r="Q93" s="54">
        <v>0</v>
      </c>
      <c r="R93" s="72" t="s">
        <v>103</v>
      </c>
      <c r="S93" s="52" t="s">
        <v>43</v>
      </c>
      <c r="T93" s="56">
        <f>T94</f>
        <v>0</v>
      </c>
      <c r="U93" s="56">
        <f>U94</f>
        <v>10000</v>
      </c>
      <c r="V93" s="56">
        <f>V94</f>
        <v>0</v>
      </c>
      <c r="W93" s="56">
        <f>W94</f>
        <v>0</v>
      </c>
      <c r="X93" s="56">
        <f>X94</f>
        <v>0</v>
      </c>
      <c r="Y93" s="56">
        <f>SUM(T93:X93)</f>
        <v>10000</v>
      </c>
      <c r="Z93" s="57">
        <v>2025</v>
      </c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85"/>
      <c r="AL93" s="85"/>
      <c r="AM93" s="85"/>
      <c r="AN93" s="85"/>
      <c r="AO93" s="85"/>
      <c r="AP93" s="85"/>
      <c r="AQ93" s="85"/>
      <c r="AR93" s="85"/>
      <c r="AS93" s="85"/>
      <c r="AT93" s="85"/>
      <c r="AU93" s="85"/>
      <c r="AV93" s="85"/>
      <c r="AW93" s="85"/>
      <c r="AX93" s="85"/>
      <c r="AY93" s="85"/>
      <c r="AZ93" s="85"/>
      <c r="BA93" s="85"/>
      <c r="BB93" s="85"/>
      <c r="BC93" s="85"/>
      <c r="BD93" s="85"/>
      <c r="BE93" s="85"/>
      <c r="BF93" s="85"/>
      <c r="BG93" s="85"/>
      <c r="BH93" s="85"/>
      <c r="BI93" s="85"/>
      <c r="BJ93" s="85"/>
      <c r="BK93" s="85"/>
      <c r="BL93" s="85"/>
      <c r="BM93" s="85"/>
      <c r="BN93" s="85"/>
      <c r="BO93" s="85"/>
      <c r="BP93" s="85"/>
      <c r="BQ93" s="85"/>
      <c r="BR93" s="85"/>
      <c r="BS93" s="85"/>
    </row>
    <row r="94" spans="1:74" x14ac:dyDescent="0.3">
      <c r="A94" s="87">
        <v>6</v>
      </c>
      <c r="B94" s="88">
        <v>0</v>
      </c>
      <c r="C94" s="88">
        <v>1</v>
      </c>
      <c r="D94" s="88">
        <v>0</v>
      </c>
      <c r="E94" s="88">
        <v>8</v>
      </c>
      <c r="F94" s="88">
        <v>0</v>
      </c>
      <c r="G94" s="88">
        <v>1</v>
      </c>
      <c r="H94" s="88">
        <v>0</v>
      </c>
      <c r="I94" s="88">
        <v>2</v>
      </c>
      <c r="J94" s="88">
        <v>1</v>
      </c>
      <c r="K94" s="100" t="s">
        <v>104</v>
      </c>
      <c r="L94" s="88">
        <v>1</v>
      </c>
      <c r="M94" s="88">
        <v>5</v>
      </c>
      <c r="N94" s="88">
        <v>4</v>
      </c>
      <c r="O94" s="88">
        <v>5</v>
      </c>
      <c r="P94" s="88">
        <v>4</v>
      </c>
      <c r="Q94" s="88">
        <v>0</v>
      </c>
      <c r="R94" s="89" t="s">
        <v>105</v>
      </c>
      <c r="S94" s="90" t="s">
        <v>24</v>
      </c>
      <c r="T94" s="91">
        <v>0</v>
      </c>
      <c r="U94" s="91">
        <v>10000</v>
      </c>
      <c r="V94" s="91">
        <v>0</v>
      </c>
      <c r="W94" s="91">
        <v>0</v>
      </c>
      <c r="X94" s="91">
        <v>0</v>
      </c>
      <c r="Y94" s="91">
        <f>SUM(T94:X94)</f>
        <v>10000</v>
      </c>
      <c r="Z94" s="57">
        <v>2025</v>
      </c>
      <c r="AA94" s="4"/>
      <c r="BT94" s="1"/>
      <c r="BU94" s="1"/>
      <c r="BV94" s="1"/>
    </row>
    <row r="95" spans="1:74" ht="33.75" customHeight="1" x14ac:dyDescent="0.3">
      <c r="A95" s="92"/>
      <c r="B95" s="92"/>
      <c r="C95" s="92"/>
      <c r="D95" s="92"/>
      <c r="E95" s="92"/>
      <c r="F95" s="92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93" t="s">
        <v>106</v>
      </c>
      <c r="S95" s="52" t="s">
        <v>36</v>
      </c>
      <c r="T95" s="69">
        <v>0</v>
      </c>
      <c r="U95" s="69">
        <v>1</v>
      </c>
      <c r="V95" s="69">
        <v>0</v>
      </c>
      <c r="W95" s="69">
        <v>0</v>
      </c>
      <c r="X95" s="69">
        <v>0</v>
      </c>
      <c r="Y95" s="94">
        <f>SUM(T95:X95)</f>
        <v>1</v>
      </c>
      <c r="Z95" s="57">
        <v>2025</v>
      </c>
    </row>
    <row r="96" spans="1:74" ht="57" customHeight="1" x14ac:dyDescent="0.3">
      <c r="A96" s="101"/>
      <c r="B96" s="102"/>
      <c r="C96" s="102"/>
      <c r="D96" s="102"/>
      <c r="E96" s="102"/>
      <c r="F96" s="102"/>
      <c r="G96" s="102"/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3" t="s">
        <v>107</v>
      </c>
      <c r="S96" s="104" t="s">
        <v>70</v>
      </c>
      <c r="T96" s="97">
        <v>0</v>
      </c>
      <c r="U96" s="97">
        <v>1</v>
      </c>
      <c r="V96" s="97">
        <v>0</v>
      </c>
      <c r="W96" s="97">
        <v>0</v>
      </c>
      <c r="X96" s="97">
        <v>0</v>
      </c>
      <c r="Y96" s="105">
        <v>1</v>
      </c>
      <c r="Z96" s="106">
        <v>2025</v>
      </c>
      <c r="AA96" s="4"/>
      <c r="BT96" s="1"/>
      <c r="BU96" s="1"/>
      <c r="BV96" s="1"/>
    </row>
    <row r="108" spans="18:18" x14ac:dyDescent="0.3">
      <c r="R108" s="1" t="s">
        <v>108</v>
      </c>
    </row>
  </sheetData>
  <mergeCells count="20">
    <mergeCell ref="A20:C21"/>
    <mergeCell ref="D20:E21"/>
    <mergeCell ref="F20:G21"/>
    <mergeCell ref="H20:N21"/>
    <mergeCell ref="N11:Y11"/>
    <mergeCell ref="E12:AA12"/>
    <mergeCell ref="C13:AA13"/>
    <mergeCell ref="I15:AA15"/>
    <mergeCell ref="I16:AA16"/>
    <mergeCell ref="A19:N19"/>
    <mergeCell ref="R19:R22"/>
    <mergeCell ref="S19:S22"/>
    <mergeCell ref="T19:X21"/>
    <mergeCell ref="Y19:Z21"/>
    <mergeCell ref="V1:Z4"/>
    <mergeCell ref="V5:Z5"/>
    <mergeCell ref="C7:AA7"/>
    <mergeCell ref="C8:AA8"/>
    <mergeCell ref="C9:AA9"/>
    <mergeCell ref="C10:AA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2024-03-29T14:33:09Z</dcterms:modified>
</cp:coreProperties>
</file>