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4235" windowHeight="8700" activeTab="1"/>
  </bookViews>
  <sheets>
    <sheet name="доходы" sheetId="1" r:id="rId1"/>
    <sheet name="источники" sheetId="2" r:id="rId2"/>
  </sheets>
  <definedNames>
    <definedName name="_xlnm.Print_Area" localSheetId="0">'доходы'!$A$1:$I$71</definedName>
    <definedName name="_xlnm.Print_Area" localSheetId="1">'источники'!$A$1:$D$60</definedName>
  </definedNames>
  <calcPr fullCalcOnLoad="1"/>
</workbook>
</file>

<file path=xl/sharedStrings.xml><?xml version="1.0" encoding="utf-8"?>
<sst xmlns="http://schemas.openxmlformats.org/spreadsheetml/2006/main" count="188" uniqueCount="160">
  <si>
    <t>Исполнено</t>
  </si>
  <si>
    <t xml:space="preserve">% </t>
  </si>
  <si>
    <t>Код бюджетной</t>
  </si>
  <si>
    <t>Наименование</t>
  </si>
  <si>
    <t>классификации</t>
  </si>
  <si>
    <t>доходов</t>
  </si>
  <si>
    <t>ния к го-</t>
  </si>
  <si>
    <t>довым</t>
  </si>
  <si>
    <t>тыс. руб.</t>
  </si>
  <si>
    <t>ДОХОДЫ</t>
  </si>
  <si>
    <t>00010102000010000110</t>
  </si>
  <si>
    <t>Налог на доходы физических лиц</t>
  </si>
  <si>
    <t>00010502000020000110</t>
  </si>
  <si>
    <t>Единый налог на вмененный доход</t>
  </si>
  <si>
    <t>00010503000010000110</t>
  </si>
  <si>
    <t>Единый сельскохозяйственный налог</t>
  </si>
  <si>
    <t>Государственная пошлина</t>
  </si>
  <si>
    <t>00010907000000000110</t>
  </si>
  <si>
    <t>Прочие налоги и сборы (по отмененным</t>
  </si>
  <si>
    <t>местным налогам и сборам)</t>
  </si>
  <si>
    <t>Доходы от перечисления части прибыли</t>
  </si>
  <si>
    <t>муниципальных унитарных предприятий</t>
  </si>
  <si>
    <t>00011201000010000120</t>
  </si>
  <si>
    <t xml:space="preserve">Плата за негативное воздействие на </t>
  </si>
  <si>
    <t>окружающую среду</t>
  </si>
  <si>
    <t>00011400000000000000</t>
  </si>
  <si>
    <t>Доходы от продажи материальных и</t>
  </si>
  <si>
    <t>нематериальных активов</t>
  </si>
  <si>
    <t>Штрафы, санкции, возмещение ущерба</t>
  </si>
  <si>
    <t>Прочие неналоговые доходы</t>
  </si>
  <si>
    <t>00010000000000000000</t>
  </si>
  <si>
    <t>00020200000000000000</t>
  </si>
  <si>
    <t>Безвозмездные поступления от дру-</t>
  </si>
  <si>
    <t>гих бюджетов бюджетной системы РФ</t>
  </si>
  <si>
    <t>00020201000000000151</t>
  </si>
  <si>
    <t xml:space="preserve">Дотации </t>
  </si>
  <si>
    <t>00020202000000000151</t>
  </si>
  <si>
    <t>Субсидии</t>
  </si>
  <si>
    <t>00020203000000000151</t>
  </si>
  <si>
    <t>Субвенции</t>
  </si>
  <si>
    <t>00020204000000000151</t>
  </si>
  <si>
    <t>Иные межбюджетные трансферты</t>
  </si>
  <si>
    <t>ИТОГО ДОХОДОВ</t>
  </si>
  <si>
    <t>Прочие поступления от использования</t>
  </si>
  <si>
    <t>имущества муниципальных районов</t>
  </si>
  <si>
    <t xml:space="preserve">Невыясненные поступления </t>
  </si>
  <si>
    <t>Код</t>
  </si>
  <si>
    <t>Уточненный</t>
  </si>
  <si>
    <t>собственность на которые не разграничена</t>
  </si>
  <si>
    <t>план</t>
  </si>
  <si>
    <t>на 2010 год</t>
  </si>
  <si>
    <t>Уточненый</t>
  </si>
  <si>
    <t>бюджетной</t>
  </si>
  <si>
    <t>классифи-</t>
  </si>
  <si>
    <t>кации</t>
  </si>
  <si>
    <t>Нименование источников</t>
  </si>
  <si>
    <t>финансирования дефицита</t>
  </si>
  <si>
    <t>бюджета</t>
  </si>
  <si>
    <t>00001020000000000000</t>
  </si>
  <si>
    <t xml:space="preserve">Кредиты кредитных организаций </t>
  </si>
  <si>
    <t>в валюте Российской Федерации</t>
  </si>
  <si>
    <t>00001030000000000000</t>
  </si>
  <si>
    <t>Бюджетные кредиты от других</t>
  </si>
  <si>
    <t>бюджетов бюджетной системы РФ</t>
  </si>
  <si>
    <t>00001050000000000000</t>
  </si>
  <si>
    <t>счетах по учету средств бюджета</t>
  </si>
  <si>
    <t>00001060000000000000</t>
  </si>
  <si>
    <t>00001030000050000700</t>
  </si>
  <si>
    <t xml:space="preserve">Получение бюджетных кредитов от </t>
  </si>
  <si>
    <t>других бюджетов  бюджетной сист. РФ</t>
  </si>
  <si>
    <t xml:space="preserve">  Изменение остатков средств на </t>
  </si>
  <si>
    <t xml:space="preserve"> </t>
  </si>
  <si>
    <t>Источники      финансирования  дефицита бюджетов</t>
  </si>
  <si>
    <t>2010 год</t>
  </si>
  <si>
    <t>х</t>
  </si>
  <si>
    <t>на 01.11.</t>
  </si>
  <si>
    <t xml:space="preserve">   городских и сельских поселений МО "Конаковский район" на 01.11.2010 год</t>
  </si>
  <si>
    <t>Источники финансирования  дефицита бюджета</t>
  </si>
  <si>
    <t>план на</t>
  </si>
  <si>
    <t>на</t>
  </si>
  <si>
    <t xml:space="preserve">Доходы от оказания платных услуг (работ) и </t>
  </si>
  <si>
    <t>компенсации затрат государства</t>
  </si>
  <si>
    <t xml:space="preserve">тыс. руб. </t>
  </si>
  <si>
    <t>00020405099050000180</t>
  </si>
  <si>
    <t>Прочие безвозмездные поступления от негосуд.орган.в бюджет муниц.района</t>
  </si>
  <si>
    <t>00010504000020000110</t>
  </si>
  <si>
    <t>Налог, взимаемый в связи с применением патентной системы налогооблажения</t>
  </si>
  <si>
    <t>00001020000000000700</t>
  </si>
  <si>
    <t xml:space="preserve">Исполнение  бюджета Конаковского района </t>
  </si>
  <si>
    <t>00001030100000000800</t>
  </si>
  <si>
    <t>00001050201050000610</t>
  </si>
  <si>
    <t>00001020000000000800</t>
  </si>
  <si>
    <t>00001030100000000700</t>
  </si>
  <si>
    <t>Наименование источников</t>
  </si>
  <si>
    <t>00001050201000000510</t>
  </si>
  <si>
    <t xml:space="preserve">                                        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</si>
  <si>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</si>
  <si>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</si>
  <si>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 в валюте Российской Федерации</t>
  </si>
  <si>
    <t>Погашение кредитов, предоставленныхкредитными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</si>
  <si>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</si>
  <si>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</si>
  <si>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</si>
  <si>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</si>
  <si>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</si>
  <si>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</si>
  <si>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</si>
  <si>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Иные источники внутреннего финансирования дефицитов бюджетов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</si>
  <si>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</si>
  <si>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исполне-</t>
  </si>
  <si>
    <t>назначениям</t>
  </si>
  <si>
    <t>Погашение бюджетами муниципальных районов кредитов от кредитных организаций в валюте Российской Федерации</t>
  </si>
  <si>
    <t>Доходы от реализации имущества</t>
  </si>
  <si>
    <t>*согл. графика Минфина Тверской обл.</t>
  </si>
  <si>
    <t>00001020000000000710</t>
  </si>
  <si>
    <t>00001020000000000810</t>
  </si>
  <si>
    <t>00001030100000000710</t>
  </si>
  <si>
    <t>00001060501000000640</t>
  </si>
  <si>
    <t>Бюджетные кредиты от других бюджетов бюджетной системы Российской Федерации</t>
  </si>
  <si>
    <t>00001030100050000810</t>
  </si>
  <si>
    <t>00001050201050000510</t>
  </si>
  <si>
    <t>00001060501050000640</t>
  </si>
  <si>
    <t>00011105010000000120</t>
  </si>
  <si>
    <t>Арендная плата за зем.уч., государственная</t>
  </si>
  <si>
    <t>Доходы, получаемые в виде арендной платы, а также средства от продажи права на заключение договоров аренды за земли, наход. в собственности муниц. районов</t>
  </si>
  <si>
    <t>Доходы от сдачи в аренду имущества, составляющего казну муниц.районов</t>
  </si>
  <si>
    <t>00011105075050000120</t>
  </si>
  <si>
    <t>00011105025050000120</t>
  </si>
  <si>
    <t>00011107015050000120</t>
  </si>
  <si>
    <t>00011109045050000120</t>
  </si>
  <si>
    <t>00011300000000000000</t>
  </si>
  <si>
    <t>00010800000000000000</t>
  </si>
  <si>
    <t>в т.ч.</t>
  </si>
  <si>
    <t>00011402000000000000</t>
  </si>
  <si>
    <t>Доходы от продажи земельных участков, госуд.собств.на которые не разграничена</t>
  </si>
  <si>
    <t>00011406010000000430</t>
  </si>
  <si>
    <t>00011406020000000430</t>
  </si>
  <si>
    <t>Доходы от продажи земельных участков, госуд.собств.на которые разграничена</t>
  </si>
  <si>
    <t>00011600000000000000</t>
  </si>
  <si>
    <t>00011701000000000180</t>
  </si>
  <si>
    <t>00011705000000000180</t>
  </si>
  <si>
    <t>00020705030050000180</t>
  </si>
  <si>
    <t>Прочие безвозмездные поступления в бюджеты муниц.районов</t>
  </si>
  <si>
    <t>00021805010050000180</t>
  </si>
  <si>
    <t>Доходы бюджета МР от возврата БУ</t>
  </si>
  <si>
    <t>остатков субсидий прошлых лет</t>
  </si>
  <si>
    <t>00021905000050000151</t>
  </si>
  <si>
    <t>Возврат ост. субсидий,субвенций и иных м/т прошлых лет из бюджетов МР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</si>
  <si>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</si>
  <si>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</si>
  <si>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00001050200000000600</t>
  </si>
  <si>
    <t>00001050200000000500</t>
  </si>
  <si>
    <t>Увеличение прочих остатков средств бюджетов</t>
  </si>
  <si>
    <t>ИТОГО  источники финансирования дефицита бюджета</t>
  </si>
  <si>
    <t>ИТОГО НАЛОГОВЫЕ И НЕНАЛОГОВЫЕ ДОХОДЫ</t>
  </si>
  <si>
    <t>на 01.04.2016г.</t>
  </si>
  <si>
    <t>01.04.2016 г.</t>
  </si>
  <si>
    <t>01.04.2016г.</t>
  </si>
  <si>
    <t xml:space="preserve">                                                    Конаковского района на 01.04.2016г.</t>
  </si>
  <si>
    <t xml:space="preserve">01.04.2016г.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</si>
</sst>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#,##0.00_р_."/>
    <numFmt numFmtId="168" formatCode="#,##0.00&quot;р.&quot;"/>
    <numFmt numFmtId="169" formatCode="#,##0.0_р_."/>
  </numFmts>
  <fonts count="41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49" fontId="0" fillId="0" borderId="14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3" fillId="0" borderId="14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5" xfId="0" applyBorder="1" applyAlignment="1">
      <alignment/>
    </xf>
    <xf numFmtId="0" fontId="6" fillId="0" borderId="11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6" fillId="0" borderId="0" xfId="0" applyFont="1" applyAlignment="1">
      <alignment/>
    </xf>
    <xf numFmtId="164" fontId="0" fillId="0" borderId="27" xfId="0" applyNumberFormat="1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27" xfId="0" applyNumberFormat="1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5" xfId="0" applyBorder="1" applyAlignment="1">
      <alignment wrapText="1"/>
    </xf>
    <xf numFmtId="49" fontId="4" fillId="0" borderId="32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3" fontId="2" fillId="0" borderId="35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/>
    </xf>
    <xf numFmtId="1" fontId="0" fillId="0" borderId="17" xfId="0" applyNumberForma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49" fontId="0" fillId="0" borderId="14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49" fontId="3" fillId="0" borderId="38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0" fillId="0" borderId="26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49" fontId="4" fillId="0" borderId="32" xfId="0" applyNumberFormat="1" applyFont="1" applyBorder="1" applyAlignment="1">
      <alignment wrapText="1"/>
    </xf>
    <xf numFmtId="49" fontId="4" fillId="0" borderId="33" xfId="0" applyNumberFormat="1" applyFont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3" xfId="0" applyFont="1" applyBorder="1" applyAlignment="1">
      <alignment/>
    </xf>
    <xf numFmtId="49" fontId="4" fillId="0" borderId="21" xfId="0" applyNumberFormat="1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33" xfId="0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49" fontId="3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3" fillId="0" borderId="41" xfId="0" applyNumberFormat="1" applyFont="1" applyBorder="1" applyAlignment="1">
      <alignment wrapText="1"/>
    </xf>
    <xf numFmtId="49" fontId="3" fillId="0" borderId="42" xfId="0" applyNumberFormat="1" applyFont="1" applyBorder="1" applyAlignment="1">
      <alignment wrapText="1"/>
    </xf>
    <xf numFmtId="0" fontId="2" fillId="0" borderId="3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0" xfId="0" applyFont="1" applyBorder="1" applyAlignment="1">
      <alignment/>
    </xf>
    <xf numFmtId="49" fontId="4" fillId="0" borderId="29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31" xfId="0" applyFont="1" applyBorder="1" applyAlignment="1">
      <alignment/>
    </xf>
    <xf numFmtId="0" fontId="5" fillId="0" borderId="40" xfId="0" applyFont="1" applyBorder="1" applyAlignment="1">
      <alignment/>
    </xf>
    <xf numFmtId="1" fontId="0" fillId="0" borderId="41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2" xfId="0" applyNumberFormat="1" applyBorder="1" applyAlignment="1">
      <alignment/>
    </xf>
    <xf numFmtId="49" fontId="3" fillId="0" borderId="16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32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1" fontId="5" fillId="0" borderId="21" xfId="0" applyNumberFormat="1" applyFont="1" applyBorder="1" applyAlignment="1">
      <alignment wrapText="1"/>
    </xf>
    <xf numFmtId="49" fontId="0" fillId="0" borderId="39" xfId="0" applyNumberFormat="1" applyBorder="1" applyAlignment="1">
      <alignment wrapText="1"/>
    </xf>
    <xf numFmtId="49" fontId="0" fillId="0" borderId="40" xfId="0" applyNumberFormat="1" applyBorder="1" applyAlignment="1">
      <alignment wrapText="1"/>
    </xf>
    <xf numFmtId="0" fontId="3" fillId="0" borderId="25" xfId="0" applyFont="1" applyBorder="1" applyAlignment="1">
      <alignment horizontal="left"/>
    </xf>
    <xf numFmtId="0" fontId="0" fillId="0" borderId="27" xfId="0" applyBorder="1" applyAlignment="1">
      <alignment/>
    </xf>
    <xf numFmtId="0" fontId="4" fillId="0" borderId="3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3" xfId="0" applyFont="1" applyBorder="1" applyAlignment="1">
      <alignment/>
    </xf>
    <xf numFmtId="49" fontId="3" fillId="0" borderId="27" xfId="0" applyNumberFormat="1" applyFon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25" xfId="0" applyNumberFormat="1" applyBorder="1" applyAlignment="1">
      <alignment wrapText="1"/>
    </xf>
    <xf numFmtId="49" fontId="3" fillId="0" borderId="14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49" fontId="0" fillId="0" borderId="41" xfId="0" applyNumberFormat="1" applyBorder="1" applyAlignment="1">
      <alignment/>
    </xf>
    <xf numFmtId="49" fontId="0" fillId="0" borderId="42" xfId="0" applyNumberForma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3" fontId="2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0" fillId="0" borderId="12" xfId="0" applyBorder="1" applyAlignment="1">
      <alignment wrapText="1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2" fillId="0" borderId="13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6">
      <selection activeCell="G70" sqref="G70"/>
    </sheetView>
  </sheetViews>
  <sheetFormatPr defaultColWidth="9.00390625" defaultRowHeight="12.75"/>
  <cols>
    <col min="1" max="1" width="11.375" style="0" bestFit="1" customWidth="1"/>
    <col min="2" max="2" width="7.25390625" style="0" customWidth="1"/>
    <col min="6" max="6" width="12.00390625" style="0" customWidth="1"/>
    <col min="7" max="7" width="11.125" style="0" customWidth="1"/>
    <col min="8" max="8" width="10.125" style="0" customWidth="1"/>
    <col min="9" max="9" width="12.25390625" style="0" customWidth="1"/>
    <col min="10" max="10" width="4.25390625" style="0" hidden="1" customWidth="1"/>
    <col min="11" max="11" width="9.75390625" style="0" customWidth="1"/>
    <col min="12" max="18" width="10.00390625" style="0" customWidth="1"/>
    <col min="19" max="21" width="10.75390625" style="0" customWidth="1"/>
    <col min="22" max="36" width="10.00390625" style="0" customWidth="1"/>
    <col min="38" max="38" width="10.875" style="0" customWidth="1"/>
  </cols>
  <sheetData>
    <row r="1" spans="1:9" ht="15.75">
      <c r="A1" s="229" t="s">
        <v>88</v>
      </c>
      <c r="B1" s="229"/>
      <c r="C1" s="229"/>
      <c r="D1" s="229"/>
      <c r="E1" s="229"/>
      <c r="F1" s="229"/>
      <c r="G1" s="229"/>
      <c r="H1" s="229"/>
      <c r="I1" s="229"/>
    </row>
    <row r="2" spans="1:9" ht="15.75">
      <c r="A2" s="230" t="s">
        <v>155</v>
      </c>
      <c r="B2" s="230"/>
      <c r="C2" s="230"/>
      <c r="D2" s="230"/>
      <c r="E2" s="230"/>
      <c r="F2" s="230"/>
      <c r="G2" s="230"/>
      <c r="H2" s="230"/>
      <c r="I2" s="230"/>
    </row>
    <row r="3" spans="1:9" ht="12.75">
      <c r="A3" s="127"/>
      <c r="B3" s="129"/>
      <c r="C3" s="127"/>
      <c r="D3" s="128"/>
      <c r="E3" s="128"/>
      <c r="F3" s="129"/>
      <c r="G3" s="1" t="s">
        <v>47</v>
      </c>
      <c r="H3" s="1" t="s">
        <v>0</v>
      </c>
      <c r="I3" s="2" t="s">
        <v>1</v>
      </c>
    </row>
    <row r="4" spans="1:9" ht="12.75" customHeight="1">
      <c r="A4" s="219" t="s">
        <v>2</v>
      </c>
      <c r="B4" s="220"/>
      <c r="C4" s="219" t="s">
        <v>3</v>
      </c>
      <c r="D4" s="221"/>
      <c r="E4" s="221"/>
      <c r="F4" s="220"/>
      <c r="G4" s="3" t="s">
        <v>78</v>
      </c>
      <c r="H4" s="3" t="s">
        <v>79</v>
      </c>
      <c r="I4" s="3" t="s">
        <v>109</v>
      </c>
    </row>
    <row r="5" spans="1:9" ht="14.25" customHeight="1">
      <c r="A5" s="219" t="s">
        <v>4</v>
      </c>
      <c r="B5" s="220"/>
      <c r="C5" s="219" t="s">
        <v>5</v>
      </c>
      <c r="D5" s="221"/>
      <c r="E5" s="221"/>
      <c r="F5" s="220"/>
      <c r="G5" s="64" t="s">
        <v>156</v>
      </c>
      <c r="H5" s="73" t="s">
        <v>157</v>
      </c>
      <c r="I5" s="3" t="s">
        <v>6</v>
      </c>
    </row>
    <row r="6" spans="1:9" ht="12" customHeight="1">
      <c r="A6" s="234"/>
      <c r="B6" s="236"/>
      <c r="C6" s="234"/>
      <c r="D6" s="235"/>
      <c r="E6" s="235"/>
      <c r="F6" s="236"/>
      <c r="H6" s="3"/>
      <c r="I6" s="3" t="s">
        <v>7</v>
      </c>
    </row>
    <row r="7" spans="1:9" ht="13.5" customHeight="1" thickBot="1">
      <c r="A7" s="222"/>
      <c r="B7" s="223"/>
      <c r="C7" s="222"/>
      <c r="D7" s="224"/>
      <c r="E7" s="224"/>
      <c r="F7" s="223"/>
      <c r="G7" s="4" t="s">
        <v>8</v>
      </c>
      <c r="H7" s="5" t="s">
        <v>8</v>
      </c>
      <c r="I7" s="6" t="s">
        <v>110</v>
      </c>
    </row>
    <row r="8" spans="1:9" ht="12.75">
      <c r="A8" s="225"/>
      <c r="B8" s="226"/>
      <c r="C8" s="237" t="s">
        <v>9</v>
      </c>
      <c r="D8" s="238"/>
      <c r="E8" s="238"/>
      <c r="F8" s="239"/>
      <c r="G8" s="7"/>
      <c r="H8" s="8"/>
      <c r="I8" s="8"/>
    </row>
    <row r="9" spans="1:9" ht="12.75">
      <c r="A9" s="167" t="s">
        <v>10</v>
      </c>
      <c r="B9" s="168"/>
      <c r="C9" s="116" t="s">
        <v>11</v>
      </c>
      <c r="D9" s="117"/>
      <c r="E9" s="117"/>
      <c r="F9" s="118"/>
      <c r="G9" s="75">
        <v>305525</v>
      </c>
      <c r="H9" s="75">
        <v>61862</v>
      </c>
      <c r="I9" s="71">
        <f>H9/G9*100</f>
        <v>20.247770231568612</v>
      </c>
    </row>
    <row r="10" spans="1:9" ht="9.75" customHeight="1">
      <c r="A10" s="216"/>
      <c r="B10" s="217"/>
      <c r="C10" s="116"/>
      <c r="D10" s="117"/>
      <c r="E10" s="117"/>
      <c r="F10" s="118"/>
      <c r="G10" s="76"/>
      <c r="H10" s="76"/>
      <c r="I10" s="65"/>
    </row>
    <row r="11" spans="1:9" ht="12.75">
      <c r="A11" s="167" t="s">
        <v>12</v>
      </c>
      <c r="B11" s="168"/>
      <c r="C11" s="9" t="s">
        <v>13</v>
      </c>
      <c r="D11" s="10"/>
      <c r="E11" s="10"/>
      <c r="F11" s="10"/>
      <c r="G11" s="75">
        <v>44002</v>
      </c>
      <c r="H11" s="75">
        <v>9151</v>
      </c>
      <c r="I11" s="65">
        <f>H11/G11*100</f>
        <v>20.796781964456162</v>
      </c>
    </row>
    <row r="12" spans="1:9" ht="9.75" customHeight="1">
      <c r="A12" s="137"/>
      <c r="B12" s="138"/>
      <c r="C12" s="231"/>
      <c r="D12" s="232"/>
      <c r="E12" s="232"/>
      <c r="F12" s="233"/>
      <c r="G12" s="77"/>
      <c r="H12" s="76"/>
      <c r="I12" s="65"/>
    </row>
    <row r="13" spans="1:9" ht="12.75">
      <c r="A13" s="218" t="s">
        <v>14</v>
      </c>
      <c r="B13" s="240"/>
      <c r="C13" s="116" t="s">
        <v>15</v>
      </c>
      <c r="D13" s="117"/>
      <c r="E13" s="117"/>
      <c r="F13" s="118"/>
      <c r="G13" s="75">
        <v>556</v>
      </c>
      <c r="H13" s="75">
        <v>26</v>
      </c>
      <c r="I13" s="65">
        <f>H13/G13*100</f>
        <v>4.676258992805756</v>
      </c>
    </row>
    <row r="14" spans="1:9" ht="9.75" customHeight="1">
      <c r="A14" s="114"/>
      <c r="B14" s="115"/>
      <c r="C14" s="127"/>
      <c r="D14" s="128"/>
      <c r="E14" s="128"/>
      <c r="F14" s="129"/>
      <c r="G14" s="76"/>
      <c r="H14" s="75"/>
      <c r="I14" s="65"/>
    </row>
    <row r="15" spans="1:9" ht="12.75" customHeight="1" hidden="1">
      <c r="A15" s="52"/>
      <c r="B15" s="53"/>
      <c r="C15" s="47"/>
      <c r="D15" s="48"/>
      <c r="E15" s="48"/>
      <c r="F15" s="49"/>
      <c r="G15" s="75"/>
      <c r="H15" s="76"/>
      <c r="I15" s="66"/>
    </row>
    <row r="16" spans="1:9" ht="26.25" customHeight="1">
      <c r="A16" s="227" t="s">
        <v>85</v>
      </c>
      <c r="B16" s="228"/>
      <c r="C16" s="153" t="s">
        <v>86</v>
      </c>
      <c r="D16" s="154"/>
      <c r="E16" s="154"/>
      <c r="F16" s="155"/>
      <c r="G16" s="75">
        <v>2897</v>
      </c>
      <c r="H16" s="75">
        <v>1081</v>
      </c>
      <c r="I16" s="65">
        <f>H16/G16*100</f>
        <v>37.31446323783224</v>
      </c>
    </row>
    <row r="17" spans="1:9" ht="12" customHeight="1">
      <c r="A17" s="52"/>
      <c r="B17" s="53"/>
      <c r="C17" s="47"/>
      <c r="D17" s="48"/>
      <c r="E17" s="48"/>
      <c r="F17" s="49"/>
      <c r="G17" s="75"/>
      <c r="H17" s="75"/>
      <c r="I17" s="65"/>
    </row>
    <row r="18" spans="1:9" ht="12.75">
      <c r="A18" s="167" t="s">
        <v>131</v>
      </c>
      <c r="B18" s="168"/>
      <c r="C18" s="116" t="s">
        <v>16</v>
      </c>
      <c r="D18" s="117"/>
      <c r="E18" s="117"/>
      <c r="F18" s="118"/>
      <c r="G18" s="75">
        <v>6155</v>
      </c>
      <c r="H18" s="75">
        <v>1706</v>
      </c>
      <c r="I18" s="65">
        <f>H18/G18*100</f>
        <v>27.717303005686432</v>
      </c>
    </row>
    <row r="19" spans="1:9" ht="9.75" customHeight="1">
      <c r="A19" s="114"/>
      <c r="B19" s="115"/>
      <c r="C19" s="116"/>
      <c r="D19" s="117"/>
      <c r="E19" s="117"/>
      <c r="F19" s="118"/>
      <c r="G19" s="76"/>
      <c r="H19" s="76"/>
      <c r="I19" s="67"/>
    </row>
    <row r="20" spans="1:9" ht="13.5" customHeight="1">
      <c r="A20" s="148" t="s">
        <v>17</v>
      </c>
      <c r="B20" s="149"/>
      <c r="C20" s="13" t="s">
        <v>18</v>
      </c>
      <c r="D20" s="14"/>
      <c r="E20" s="14"/>
      <c r="F20" s="15"/>
      <c r="G20" s="135">
        <v>0</v>
      </c>
      <c r="H20" s="135">
        <v>0</v>
      </c>
      <c r="I20" s="241">
        <v>0</v>
      </c>
    </row>
    <row r="21" spans="1:9" ht="10.5" customHeight="1">
      <c r="A21" s="150"/>
      <c r="B21" s="151"/>
      <c r="C21" s="130" t="s">
        <v>19</v>
      </c>
      <c r="D21" s="131"/>
      <c r="E21" s="131"/>
      <c r="F21" s="132"/>
      <c r="G21" s="136"/>
      <c r="H21" s="136"/>
      <c r="I21" s="242"/>
    </row>
    <row r="22" spans="1:9" ht="9.75" customHeight="1">
      <c r="A22" s="114"/>
      <c r="B22" s="115"/>
      <c r="C22" s="116"/>
      <c r="D22" s="117"/>
      <c r="E22" s="117"/>
      <c r="F22" s="118"/>
      <c r="G22" s="79"/>
      <c r="H22" s="79"/>
      <c r="I22" s="66"/>
    </row>
    <row r="23" spans="1:9" ht="12.75">
      <c r="A23" s="148" t="s">
        <v>122</v>
      </c>
      <c r="B23" s="149"/>
      <c r="C23" s="127" t="s">
        <v>123</v>
      </c>
      <c r="D23" s="128"/>
      <c r="E23" s="128"/>
      <c r="F23" s="129"/>
      <c r="G23" s="135">
        <v>36660</v>
      </c>
      <c r="H23" s="135">
        <v>5079</v>
      </c>
      <c r="I23" s="133">
        <f>H23/G23*100</f>
        <v>13.854337152209492</v>
      </c>
    </row>
    <row r="24" spans="1:9" ht="15" customHeight="1">
      <c r="A24" s="150"/>
      <c r="B24" s="151"/>
      <c r="C24" s="130" t="s">
        <v>48</v>
      </c>
      <c r="D24" s="131"/>
      <c r="E24" s="131"/>
      <c r="F24" s="132"/>
      <c r="G24" s="152"/>
      <c r="H24" s="136"/>
      <c r="I24" s="134"/>
    </row>
    <row r="25" spans="1:9" ht="7.5" customHeight="1">
      <c r="A25" s="50"/>
      <c r="B25" s="51"/>
      <c r="C25" s="58"/>
      <c r="D25" s="19"/>
      <c r="E25" s="19"/>
      <c r="F25" s="59"/>
      <c r="G25" s="75"/>
      <c r="H25" s="75"/>
      <c r="I25" s="65"/>
    </row>
    <row r="26" spans="1:9" ht="54.75" customHeight="1">
      <c r="A26" s="218" t="s">
        <v>127</v>
      </c>
      <c r="B26" s="118"/>
      <c r="C26" s="156" t="s">
        <v>124</v>
      </c>
      <c r="D26" s="157"/>
      <c r="E26" s="157"/>
      <c r="F26" s="157"/>
      <c r="G26" s="75">
        <v>1507</v>
      </c>
      <c r="H26" s="80">
        <v>286</v>
      </c>
      <c r="I26" s="65">
        <f>H26/G26*100</f>
        <v>18.97810218978102</v>
      </c>
    </row>
    <row r="27" spans="1:9" ht="6" customHeight="1">
      <c r="A27" s="54"/>
      <c r="B27" s="10"/>
      <c r="C27" s="57"/>
      <c r="D27" s="10"/>
      <c r="E27" s="10"/>
      <c r="F27" s="63"/>
      <c r="G27" s="80"/>
      <c r="H27" s="80"/>
      <c r="I27" s="66"/>
    </row>
    <row r="28" spans="1:9" ht="29.25" customHeight="1">
      <c r="A28" s="146" t="s">
        <v>126</v>
      </c>
      <c r="B28" s="147"/>
      <c r="C28" s="153" t="s">
        <v>125</v>
      </c>
      <c r="D28" s="154"/>
      <c r="E28" s="154"/>
      <c r="F28" s="155"/>
      <c r="G28" s="75">
        <v>1926</v>
      </c>
      <c r="H28" s="75">
        <v>230</v>
      </c>
      <c r="I28" s="65">
        <f>H28/G28*100</f>
        <v>11.941848390446522</v>
      </c>
    </row>
    <row r="29" spans="1:9" ht="8.25" customHeight="1">
      <c r="A29" s="114"/>
      <c r="B29" s="115"/>
      <c r="C29" s="116"/>
      <c r="D29" s="117"/>
      <c r="E29" s="117"/>
      <c r="F29" s="118"/>
      <c r="G29" s="75"/>
      <c r="H29" s="75"/>
      <c r="I29" s="65"/>
    </row>
    <row r="30" spans="1:9" ht="12.75">
      <c r="A30" s="123" t="s">
        <v>128</v>
      </c>
      <c r="B30" s="124"/>
      <c r="C30" s="58" t="s">
        <v>20</v>
      </c>
      <c r="D30" s="19"/>
      <c r="E30" s="19"/>
      <c r="F30" s="59"/>
      <c r="G30" s="135">
        <v>1137</v>
      </c>
      <c r="H30" s="135">
        <v>793</v>
      </c>
      <c r="I30" s="133">
        <f>H30/G30*100</f>
        <v>69.74494283201406</v>
      </c>
    </row>
    <row r="31" spans="1:9" ht="12.75" customHeight="1">
      <c r="A31" s="119"/>
      <c r="B31" s="120"/>
      <c r="C31" s="60" t="s">
        <v>21</v>
      </c>
      <c r="D31" s="61"/>
      <c r="E31" s="61"/>
      <c r="F31" s="62"/>
      <c r="G31" s="136"/>
      <c r="H31" s="136"/>
      <c r="I31" s="134"/>
    </row>
    <row r="32" spans="1:9" ht="6.75" customHeight="1">
      <c r="A32" s="52"/>
      <c r="B32" s="53"/>
      <c r="C32" s="55"/>
      <c r="D32" s="56"/>
      <c r="E32" s="56"/>
      <c r="F32" s="56"/>
      <c r="G32" s="81"/>
      <c r="H32" s="69"/>
      <c r="I32" s="69"/>
    </row>
    <row r="33" spans="1:9" ht="12.75">
      <c r="A33" s="121" t="s">
        <v>129</v>
      </c>
      <c r="B33" s="122"/>
      <c r="C33" s="22" t="s">
        <v>43</v>
      </c>
      <c r="D33" s="24"/>
      <c r="E33" s="24"/>
      <c r="F33" s="24"/>
      <c r="G33" s="135">
        <v>124</v>
      </c>
      <c r="H33" s="135">
        <v>31</v>
      </c>
      <c r="I33" s="133">
        <f>H33/G33*100</f>
        <v>25</v>
      </c>
    </row>
    <row r="34" spans="1:9" ht="14.25" customHeight="1">
      <c r="A34" s="119"/>
      <c r="B34" s="120"/>
      <c r="C34" s="130" t="s">
        <v>44</v>
      </c>
      <c r="D34" s="131"/>
      <c r="E34" s="131"/>
      <c r="F34" s="132"/>
      <c r="G34" s="136"/>
      <c r="H34" s="136"/>
      <c r="I34" s="134"/>
    </row>
    <row r="35" spans="1:9" ht="10.5" customHeight="1">
      <c r="A35" s="114"/>
      <c r="B35" s="115"/>
      <c r="C35" s="116"/>
      <c r="D35" s="117"/>
      <c r="E35" s="117"/>
      <c r="F35" s="118"/>
      <c r="G35" s="76"/>
      <c r="H35" s="76"/>
      <c r="I35" s="68"/>
    </row>
    <row r="36" spans="1:9" ht="12.75">
      <c r="A36" s="123" t="s">
        <v>22</v>
      </c>
      <c r="B36" s="124"/>
      <c r="C36" s="13" t="s">
        <v>23</v>
      </c>
      <c r="D36" s="14"/>
      <c r="E36" s="14"/>
      <c r="F36" s="14"/>
      <c r="G36" s="135">
        <v>5006</v>
      </c>
      <c r="H36" s="135">
        <v>1079</v>
      </c>
      <c r="I36" s="133">
        <f>H36/G36*100</f>
        <v>21.554135037954456</v>
      </c>
    </row>
    <row r="37" spans="1:9" ht="12.75">
      <c r="A37" s="119"/>
      <c r="B37" s="120"/>
      <c r="C37" s="130" t="s">
        <v>24</v>
      </c>
      <c r="D37" s="131"/>
      <c r="E37" s="131"/>
      <c r="F37" s="132"/>
      <c r="G37" s="136"/>
      <c r="H37" s="136"/>
      <c r="I37" s="134"/>
    </row>
    <row r="38" spans="1:9" ht="9.75" customHeight="1">
      <c r="A38" s="114"/>
      <c r="B38" s="115"/>
      <c r="C38" s="116"/>
      <c r="D38" s="117"/>
      <c r="E38" s="117"/>
      <c r="F38" s="118"/>
      <c r="G38" s="76"/>
      <c r="H38" s="76"/>
      <c r="I38" s="68"/>
    </row>
    <row r="39" spans="1:9" ht="12.75">
      <c r="A39" s="123" t="s">
        <v>130</v>
      </c>
      <c r="B39" s="124"/>
      <c r="C39" s="127" t="s">
        <v>80</v>
      </c>
      <c r="D39" s="128"/>
      <c r="E39" s="128"/>
      <c r="F39" s="129"/>
      <c r="G39" s="135">
        <v>480</v>
      </c>
      <c r="H39" s="135">
        <v>51</v>
      </c>
      <c r="I39" s="133">
        <f>H39/G39*100</f>
        <v>10.625</v>
      </c>
    </row>
    <row r="40" spans="1:9" ht="13.5" customHeight="1">
      <c r="A40" s="125"/>
      <c r="B40" s="126"/>
      <c r="C40" s="130" t="s">
        <v>81</v>
      </c>
      <c r="D40" s="131"/>
      <c r="E40" s="131"/>
      <c r="F40" s="132"/>
      <c r="G40" s="136"/>
      <c r="H40" s="136"/>
      <c r="I40" s="134"/>
    </row>
    <row r="41" spans="1:9" ht="9.75" customHeight="1">
      <c r="A41" s="137"/>
      <c r="B41" s="138"/>
      <c r="C41" s="116"/>
      <c r="D41" s="117"/>
      <c r="E41" s="117"/>
      <c r="F41" s="118"/>
      <c r="G41" s="76"/>
      <c r="H41" s="76"/>
      <c r="I41" s="68"/>
    </row>
    <row r="42" spans="1:9" ht="12.75">
      <c r="A42" s="141" t="s">
        <v>25</v>
      </c>
      <c r="B42" s="142"/>
      <c r="C42" s="127" t="s">
        <v>26</v>
      </c>
      <c r="D42" s="128"/>
      <c r="E42" s="128"/>
      <c r="F42" s="129"/>
      <c r="G42" s="135">
        <f>G45+G47+G49</f>
        <v>43826</v>
      </c>
      <c r="H42" s="135">
        <f>H45+H47+H49</f>
        <v>8234</v>
      </c>
      <c r="I42" s="133">
        <f>H42/G42*100</f>
        <v>18.787934103043856</v>
      </c>
    </row>
    <row r="43" spans="1:9" ht="12.75">
      <c r="A43" s="125"/>
      <c r="B43" s="126"/>
      <c r="C43" s="130" t="s">
        <v>27</v>
      </c>
      <c r="D43" s="131"/>
      <c r="E43" s="131"/>
      <c r="F43" s="132"/>
      <c r="G43" s="136"/>
      <c r="H43" s="136"/>
      <c r="I43" s="134"/>
    </row>
    <row r="44" spans="1:9" ht="10.5" customHeight="1">
      <c r="A44" s="139"/>
      <c r="B44" s="140"/>
      <c r="C44" s="143" t="s">
        <v>132</v>
      </c>
      <c r="D44" s="144"/>
      <c r="E44" s="144"/>
      <c r="F44" s="145"/>
      <c r="G44" s="79"/>
      <c r="H44" s="79"/>
      <c r="I44" s="97"/>
    </row>
    <row r="45" spans="1:9" ht="12.75">
      <c r="A45" s="146" t="s">
        <v>133</v>
      </c>
      <c r="B45" s="147"/>
      <c r="C45" s="143" t="s">
        <v>112</v>
      </c>
      <c r="D45" s="144"/>
      <c r="E45" s="144"/>
      <c r="F45" s="145"/>
      <c r="G45" s="79">
        <v>4142</v>
      </c>
      <c r="H45" s="79">
        <v>193</v>
      </c>
      <c r="I45" s="67">
        <f>H45/G45*100</f>
        <v>4.659584741670691</v>
      </c>
    </row>
    <row r="46" spans="1:9" ht="10.5" customHeight="1">
      <c r="A46" s="93"/>
      <c r="B46" s="92"/>
      <c r="C46" s="50"/>
      <c r="D46" s="94"/>
      <c r="E46" s="94"/>
      <c r="F46" s="51"/>
      <c r="G46" s="79"/>
      <c r="H46" s="79"/>
      <c r="I46" s="96"/>
    </row>
    <row r="47" spans="1:9" ht="26.25" customHeight="1">
      <c r="A47" s="146" t="s">
        <v>135</v>
      </c>
      <c r="B47" s="210"/>
      <c r="C47" s="183" t="s">
        <v>134</v>
      </c>
      <c r="D47" s="184"/>
      <c r="E47" s="184"/>
      <c r="F47" s="182"/>
      <c r="G47" s="75">
        <v>37945</v>
      </c>
      <c r="H47" s="75">
        <v>8041</v>
      </c>
      <c r="I47" s="66">
        <f>H47/G47*100</f>
        <v>21.1911977862696</v>
      </c>
    </row>
    <row r="48" spans="1:9" ht="9.75" customHeight="1">
      <c r="A48" s="54"/>
      <c r="B48" s="98"/>
      <c r="C48" s="57"/>
      <c r="D48" s="102"/>
      <c r="E48" s="102"/>
      <c r="F48" s="99"/>
      <c r="G48" s="75"/>
      <c r="H48" s="75"/>
      <c r="I48" s="66"/>
    </row>
    <row r="49" spans="1:9" ht="24.75" customHeight="1">
      <c r="A49" s="146" t="s">
        <v>136</v>
      </c>
      <c r="B49" s="147"/>
      <c r="C49" s="183" t="s">
        <v>137</v>
      </c>
      <c r="D49" s="184"/>
      <c r="E49" s="184"/>
      <c r="F49" s="182"/>
      <c r="G49" s="75">
        <v>1739</v>
      </c>
      <c r="H49" s="75">
        <v>0</v>
      </c>
      <c r="I49" s="106">
        <v>0</v>
      </c>
    </row>
    <row r="50" spans="1:9" ht="11.25" customHeight="1">
      <c r="A50" s="114"/>
      <c r="B50" s="115"/>
      <c r="C50" s="116"/>
      <c r="D50" s="117"/>
      <c r="E50" s="117"/>
      <c r="F50" s="118"/>
      <c r="G50" s="75"/>
      <c r="H50" s="75"/>
      <c r="I50" s="65"/>
    </row>
    <row r="51" spans="1:9" ht="12.75">
      <c r="A51" s="167" t="s">
        <v>138</v>
      </c>
      <c r="B51" s="168"/>
      <c r="C51" s="9" t="s">
        <v>28</v>
      </c>
      <c r="D51" s="10"/>
      <c r="E51" s="10"/>
      <c r="F51" s="10"/>
      <c r="G51" s="75">
        <v>5318</v>
      </c>
      <c r="H51" s="75">
        <v>1584</v>
      </c>
      <c r="I51" s="66">
        <f>H51/G51*100</f>
        <v>29.785633696878527</v>
      </c>
    </row>
    <row r="52" spans="1:9" ht="9.75" customHeight="1">
      <c r="A52" s="167"/>
      <c r="B52" s="182"/>
      <c r="C52" s="116"/>
      <c r="D52" s="117"/>
      <c r="E52" s="117"/>
      <c r="F52" s="118"/>
      <c r="G52" s="75"/>
      <c r="H52" s="75"/>
      <c r="I52" s="66"/>
    </row>
    <row r="53" spans="1:9" ht="12.75">
      <c r="A53" s="141" t="s">
        <v>139</v>
      </c>
      <c r="B53" s="142"/>
      <c r="C53" s="127" t="s">
        <v>45</v>
      </c>
      <c r="D53" s="128"/>
      <c r="E53" s="128"/>
      <c r="F53" s="129"/>
      <c r="G53" s="80">
        <v>0</v>
      </c>
      <c r="H53" s="80">
        <v>16</v>
      </c>
      <c r="I53" s="95" t="s">
        <v>74</v>
      </c>
    </row>
    <row r="54" spans="1:9" ht="9.75" customHeight="1">
      <c r="A54" s="11"/>
      <c r="B54" s="16"/>
      <c r="C54" s="19"/>
      <c r="D54" s="19"/>
      <c r="E54" s="19"/>
      <c r="F54" s="19"/>
      <c r="G54" s="78"/>
      <c r="H54" s="78"/>
      <c r="I54" s="65"/>
    </row>
    <row r="55" spans="1:9" ht="12.75">
      <c r="A55" s="215" t="s">
        <v>140</v>
      </c>
      <c r="B55" s="215"/>
      <c r="C55" s="211" t="s">
        <v>29</v>
      </c>
      <c r="D55" s="211"/>
      <c r="E55" s="211"/>
      <c r="F55" s="211"/>
      <c r="G55" s="75">
        <v>0</v>
      </c>
      <c r="H55" s="75">
        <v>0</v>
      </c>
      <c r="I55" s="106">
        <v>0</v>
      </c>
    </row>
    <row r="56" spans="1:9" ht="13.5" thickBot="1">
      <c r="A56" s="167"/>
      <c r="B56" s="182"/>
      <c r="C56" s="116"/>
      <c r="D56" s="117"/>
      <c r="E56" s="117"/>
      <c r="F56" s="118"/>
      <c r="G56" s="75"/>
      <c r="H56" s="82"/>
      <c r="I56" s="67"/>
    </row>
    <row r="57" spans="1:9" ht="13.5" thickBot="1">
      <c r="A57" s="158" t="s">
        <v>30</v>
      </c>
      <c r="B57" s="163"/>
      <c r="C57" s="212" t="s">
        <v>154</v>
      </c>
      <c r="D57" s="213"/>
      <c r="E57" s="213"/>
      <c r="F57" s="214"/>
      <c r="G57" s="83">
        <f>G9+G11+G13+G16+G18+G23+G26+G28+G30+G33+G36+G39+G42+G51+G53+G55+G20</f>
        <v>455119</v>
      </c>
      <c r="H57" s="83">
        <f>H9+H11+H13+H16+H18+H23+H26+H28+H30+H33+H36+H39+H42+H51+H53+H55+H20</f>
        <v>91209</v>
      </c>
      <c r="I57" s="74">
        <f>H57/G57*100</f>
        <v>20.04069265400917</v>
      </c>
    </row>
    <row r="58" spans="1:9" ht="12.75">
      <c r="A58" s="193" t="s">
        <v>31</v>
      </c>
      <c r="B58" s="194"/>
      <c r="C58" s="84" t="s">
        <v>32</v>
      </c>
      <c r="D58" s="17"/>
      <c r="E58" s="17"/>
      <c r="F58" s="85"/>
      <c r="G58" s="107">
        <f>G61+G60+G62+G63</f>
        <v>699216</v>
      </c>
      <c r="H58" s="107">
        <f>H61+H60+H62+H63</f>
        <v>173295</v>
      </c>
      <c r="I58" s="109">
        <f>H58/G58*100</f>
        <v>24.78418686071257</v>
      </c>
    </row>
    <row r="59" spans="1:9" ht="13.5" thickBot="1">
      <c r="A59" s="208"/>
      <c r="B59" s="209"/>
      <c r="C59" s="190" t="s">
        <v>33</v>
      </c>
      <c r="D59" s="191"/>
      <c r="E59" s="191"/>
      <c r="F59" s="192"/>
      <c r="G59" s="108"/>
      <c r="H59" s="108"/>
      <c r="I59" s="110"/>
    </row>
    <row r="60" spans="1:9" ht="12.75">
      <c r="A60" s="188" t="s">
        <v>34</v>
      </c>
      <c r="B60" s="189"/>
      <c r="C60" s="198" t="s">
        <v>35</v>
      </c>
      <c r="D60" s="199"/>
      <c r="E60" s="199"/>
      <c r="F60" s="200"/>
      <c r="G60" s="79">
        <v>98403</v>
      </c>
      <c r="H60" s="79">
        <v>24601</v>
      </c>
      <c r="I60" s="66">
        <f>H60/G60*100</f>
        <v>25.000254057295002</v>
      </c>
    </row>
    <row r="61" spans="1:9" ht="12.75">
      <c r="A61" s="167" t="s">
        <v>36</v>
      </c>
      <c r="B61" s="168"/>
      <c r="C61" s="169" t="s">
        <v>37</v>
      </c>
      <c r="D61" s="170"/>
      <c r="E61" s="170"/>
      <c r="F61" s="171"/>
      <c r="G61" s="75">
        <v>0</v>
      </c>
      <c r="H61" s="75">
        <v>580</v>
      </c>
      <c r="I61" s="72" t="s">
        <v>74</v>
      </c>
    </row>
    <row r="62" spans="1:9" ht="12.75">
      <c r="A62" s="123" t="s">
        <v>38</v>
      </c>
      <c r="B62" s="124"/>
      <c r="C62" s="179" t="s">
        <v>39</v>
      </c>
      <c r="D62" s="180"/>
      <c r="E62" s="180"/>
      <c r="F62" s="181"/>
      <c r="G62" s="80">
        <v>596921</v>
      </c>
      <c r="H62" s="80">
        <v>147687</v>
      </c>
      <c r="I62" s="65">
        <f>H62/G62*100</f>
        <v>24.741464950973413</v>
      </c>
    </row>
    <row r="63" spans="1:9" ht="13.5" thickBot="1">
      <c r="A63" s="201" t="s">
        <v>40</v>
      </c>
      <c r="B63" s="202"/>
      <c r="C63" s="20" t="s">
        <v>41</v>
      </c>
      <c r="D63" s="21"/>
      <c r="E63" s="21"/>
      <c r="F63" s="21"/>
      <c r="G63" s="80">
        <v>3892</v>
      </c>
      <c r="H63" s="78">
        <v>427</v>
      </c>
      <c r="I63" s="67">
        <f>H63/G63*100</f>
        <v>10.971223021582734</v>
      </c>
    </row>
    <row r="64" spans="1:9" ht="25.5" customHeight="1" thickBot="1">
      <c r="A64" s="205" t="s">
        <v>83</v>
      </c>
      <c r="B64" s="206"/>
      <c r="C64" s="207" t="s">
        <v>84</v>
      </c>
      <c r="D64" s="165"/>
      <c r="E64" s="165"/>
      <c r="F64" s="165"/>
      <c r="G64" s="83">
        <v>0</v>
      </c>
      <c r="H64" s="87">
        <v>0</v>
      </c>
      <c r="I64" s="74">
        <v>0</v>
      </c>
    </row>
    <row r="65" spans="1:9" ht="27" customHeight="1" thickBot="1">
      <c r="A65" s="203" t="s">
        <v>141</v>
      </c>
      <c r="B65" s="204"/>
      <c r="C65" s="185" t="s">
        <v>142</v>
      </c>
      <c r="D65" s="186"/>
      <c r="E65" s="186"/>
      <c r="F65" s="187"/>
      <c r="G65" s="86">
        <v>0</v>
      </c>
      <c r="H65" s="83">
        <v>0</v>
      </c>
      <c r="I65" s="74">
        <v>0</v>
      </c>
    </row>
    <row r="66" spans="1:9" ht="12.75">
      <c r="A66" s="177" t="s">
        <v>143</v>
      </c>
      <c r="B66" s="178"/>
      <c r="C66" s="172" t="s">
        <v>144</v>
      </c>
      <c r="D66" s="173"/>
      <c r="E66" s="173"/>
      <c r="F66" s="174"/>
      <c r="G66" s="107">
        <v>0</v>
      </c>
      <c r="H66" s="111">
        <v>0</v>
      </c>
      <c r="I66" s="109">
        <v>0</v>
      </c>
    </row>
    <row r="67" spans="1:9" ht="13.5" thickBot="1">
      <c r="A67" s="175"/>
      <c r="B67" s="176"/>
      <c r="C67" s="195" t="s">
        <v>145</v>
      </c>
      <c r="D67" s="196"/>
      <c r="E67" s="196"/>
      <c r="F67" s="197"/>
      <c r="G67" s="108"/>
      <c r="H67" s="112"/>
      <c r="I67" s="110"/>
    </row>
    <row r="68" spans="1:9" ht="24.75" customHeight="1" thickBot="1">
      <c r="A68" s="158" t="s">
        <v>146</v>
      </c>
      <c r="B68" s="163"/>
      <c r="C68" s="164" t="s">
        <v>147</v>
      </c>
      <c r="D68" s="165"/>
      <c r="E68" s="165"/>
      <c r="F68" s="166"/>
      <c r="G68" s="87">
        <v>0</v>
      </c>
      <c r="H68" s="83">
        <v>-12789</v>
      </c>
      <c r="I68" s="74" t="s">
        <v>74</v>
      </c>
    </row>
    <row r="69" spans="1:9" ht="9" customHeight="1" thickBot="1">
      <c r="A69" s="100"/>
      <c r="B69" s="104"/>
      <c r="C69" s="88"/>
      <c r="D69" s="18"/>
      <c r="E69" s="18"/>
      <c r="F69" s="89"/>
      <c r="G69" s="103"/>
      <c r="H69" s="90"/>
      <c r="I69" s="91"/>
    </row>
    <row r="70" spans="1:9" ht="13.5" thickBot="1">
      <c r="A70" s="158"/>
      <c r="B70" s="159"/>
      <c r="C70" s="160" t="s">
        <v>42</v>
      </c>
      <c r="D70" s="161"/>
      <c r="E70" s="161"/>
      <c r="F70" s="162"/>
      <c r="G70" s="83">
        <f>G57+G58+G64+G65+G66+G68</f>
        <v>1154335</v>
      </c>
      <c r="H70" s="83">
        <f>H57+H58+H64+H65+H66+H68</f>
        <v>251715</v>
      </c>
      <c r="I70" s="74">
        <f>H70/G70*100</f>
        <v>21.806061498611754</v>
      </c>
    </row>
    <row r="71" spans="7:10" ht="12.75">
      <c r="G71" s="113" t="s">
        <v>113</v>
      </c>
      <c r="H71" s="113"/>
      <c r="I71" s="113"/>
      <c r="J71" s="101"/>
    </row>
  </sheetData>
  <sheetProtection/>
  <mergeCells count="137">
    <mergeCell ref="G36:G37"/>
    <mergeCell ref="H36:H37"/>
    <mergeCell ref="I36:I37"/>
    <mergeCell ref="G39:G40"/>
    <mergeCell ref="G33:G34"/>
    <mergeCell ref="H33:H34"/>
    <mergeCell ref="C22:F22"/>
    <mergeCell ref="A14:B14"/>
    <mergeCell ref="C14:F14"/>
    <mergeCell ref="G20:G21"/>
    <mergeCell ref="H20:H21"/>
    <mergeCell ref="I20:I21"/>
    <mergeCell ref="C5:F5"/>
    <mergeCell ref="A6:B6"/>
    <mergeCell ref="C8:F8"/>
    <mergeCell ref="I33:I34"/>
    <mergeCell ref="A9:B9"/>
    <mergeCell ref="A13:B13"/>
    <mergeCell ref="C13:F13"/>
    <mergeCell ref="C18:F18"/>
    <mergeCell ref="A19:B19"/>
    <mergeCell ref="A22:B22"/>
    <mergeCell ref="A11:B11"/>
    <mergeCell ref="A12:B12"/>
    <mergeCell ref="C19:F19"/>
    <mergeCell ref="A3:B3"/>
    <mergeCell ref="C3:F3"/>
    <mergeCell ref="A1:I1"/>
    <mergeCell ref="A2:I2"/>
    <mergeCell ref="A5:B5"/>
    <mergeCell ref="C12:F12"/>
    <mergeCell ref="C6:F6"/>
    <mergeCell ref="A20:B21"/>
    <mergeCell ref="A4:B4"/>
    <mergeCell ref="C4:F4"/>
    <mergeCell ref="C9:F9"/>
    <mergeCell ref="A7:B7"/>
    <mergeCell ref="C7:F7"/>
    <mergeCell ref="A8:B8"/>
    <mergeCell ref="A18:B18"/>
    <mergeCell ref="A16:B16"/>
    <mergeCell ref="C16:F16"/>
    <mergeCell ref="C56:F56"/>
    <mergeCell ref="A55:B55"/>
    <mergeCell ref="C47:F47"/>
    <mergeCell ref="C37:F37"/>
    <mergeCell ref="A10:B10"/>
    <mergeCell ref="A26:B26"/>
    <mergeCell ref="C24:F24"/>
    <mergeCell ref="C23:F23"/>
    <mergeCell ref="C10:F10"/>
    <mergeCell ref="C21:F21"/>
    <mergeCell ref="C64:F64"/>
    <mergeCell ref="A62:B62"/>
    <mergeCell ref="A51:B51"/>
    <mergeCell ref="A59:B59"/>
    <mergeCell ref="A37:B37"/>
    <mergeCell ref="A47:B47"/>
    <mergeCell ref="C55:F55"/>
    <mergeCell ref="A57:B57"/>
    <mergeCell ref="C57:F57"/>
    <mergeCell ref="A56:B56"/>
    <mergeCell ref="C65:F65"/>
    <mergeCell ref="A60:B60"/>
    <mergeCell ref="C59:F59"/>
    <mergeCell ref="A58:B58"/>
    <mergeCell ref="A38:B38"/>
    <mergeCell ref="C67:F67"/>
    <mergeCell ref="C60:F60"/>
    <mergeCell ref="A63:B63"/>
    <mergeCell ref="A65:B65"/>
    <mergeCell ref="A64:B64"/>
    <mergeCell ref="A45:B45"/>
    <mergeCell ref="C45:F45"/>
    <mergeCell ref="C53:F53"/>
    <mergeCell ref="A52:B52"/>
    <mergeCell ref="C52:F52"/>
    <mergeCell ref="A50:B50"/>
    <mergeCell ref="C50:F50"/>
    <mergeCell ref="A53:B53"/>
    <mergeCell ref="A49:B49"/>
    <mergeCell ref="C49:F49"/>
    <mergeCell ref="A70:B70"/>
    <mergeCell ref="C70:F70"/>
    <mergeCell ref="A68:B68"/>
    <mergeCell ref="C68:F68"/>
    <mergeCell ref="A61:B61"/>
    <mergeCell ref="C61:F61"/>
    <mergeCell ref="C66:F66"/>
    <mergeCell ref="A67:B67"/>
    <mergeCell ref="A66:B66"/>
    <mergeCell ref="C62:F62"/>
    <mergeCell ref="C35:F35"/>
    <mergeCell ref="C34:F34"/>
    <mergeCell ref="G23:G24"/>
    <mergeCell ref="C29:F29"/>
    <mergeCell ref="C28:F28"/>
    <mergeCell ref="G30:G31"/>
    <mergeCell ref="C26:F26"/>
    <mergeCell ref="A30:B30"/>
    <mergeCell ref="A29:B29"/>
    <mergeCell ref="A28:B28"/>
    <mergeCell ref="I23:I24"/>
    <mergeCell ref="H23:H24"/>
    <mergeCell ref="H30:H31"/>
    <mergeCell ref="I30:I31"/>
    <mergeCell ref="A23:B24"/>
    <mergeCell ref="A41:B41"/>
    <mergeCell ref="A44:B44"/>
    <mergeCell ref="A42:B42"/>
    <mergeCell ref="C42:F42"/>
    <mergeCell ref="A43:B43"/>
    <mergeCell ref="C44:F44"/>
    <mergeCell ref="C40:F40"/>
    <mergeCell ref="C43:F43"/>
    <mergeCell ref="I42:I43"/>
    <mergeCell ref="I39:I40"/>
    <mergeCell ref="G42:G43"/>
    <mergeCell ref="H42:H43"/>
    <mergeCell ref="H39:H40"/>
    <mergeCell ref="A35:B35"/>
    <mergeCell ref="C41:F41"/>
    <mergeCell ref="A31:B31"/>
    <mergeCell ref="A33:B33"/>
    <mergeCell ref="A34:B34"/>
    <mergeCell ref="A39:B39"/>
    <mergeCell ref="A40:B40"/>
    <mergeCell ref="C39:F39"/>
    <mergeCell ref="C38:F38"/>
    <mergeCell ref="A36:B36"/>
    <mergeCell ref="G58:G59"/>
    <mergeCell ref="H58:H59"/>
    <mergeCell ref="I58:I59"/>
    <mergeCell ref="G66:G67"/>
    <mergeCell ref="H66:H67"/>
    <mergeCell ref="G71:I71"/>
    <mergeCell ref="I66:I67"/>
  </mergeCells>
  <printOptions/>
  <pageMargins left="0.3937007874015748" right="0.1968503937007874" top="0" bottom="0" header="0.15748031496062992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3">
      <selection activeCell="C58" sqref="C58:C59"/>
    </sheetView>
  </sheetViews>
  <sheetFormatPr defaultColWidth="9.00390625" defaultRowHeight="12.75"/>
  <cols>
    <col min="1" max="1" width="18.75390625" style="0" customWidth="1"/>
    <col min="2" max="2" width="50.125" style="0" customWidth="1"/>
    <col min="3" max="3" width="12.875" style="0" customWidth="1"/>
    <col min="4" max="4" width="13.125" style="0" customWidth="1"/>
    <col min="5" max="6" width="10.00390625" style="0" bestFit="1" customWidth="1"/>
  </cols>
  <sheetData>
    <row r="1" spans="1:4" ht="15.75">
      <c r="A1" s="297" t="s">
        <v>77</v>
      </c>
      <c r="B1" s="297"/>
      <c r="C1" s="297"/>
      <c r="D1" s="297"/>
    </row>
    <row r="2" spans="1:4" ht="12.75">
      <c r="A2" s="298" t="s">
        <v>158</v>
      </c>
      <c r="B2" s="298"/>
      <c r="C2" s="298"/>
      <c r="D2" s="298"/>
    </row>
    <row r="3" spans="1:4" ht="12.75">
      <c r="A3" s="1" t="s">
        <v>46</v>
      </c>
      <c r="B3" s="23"/>
      <c r="C3" s="23" t="s">
        <v>47</v>
      </c>
      <c r="D3" s="1" t="s">
        <v>0</v>
      </c>
    </row>
    <row r="4" spans="1:4" ht="12.75">
      <c r="A4" s="28" t="s">
        <v>52</v>
      </c>
      <c r="B4" s="3" t="s">
        <v>93</v>
      </c>
      <c r="C4" s="3" t="s">
        <v>78</v>
      </c>
      <c r="D4" s="3" t="s">
        <v>79</v>
      </c>
    </row>
    <row r="5" spans="1:4" ht="12.75">
      <c r="A5" s="3" t="s">
        <v>53</v>
      </c>
      <c r="B5" s="3" t="s">
        <v>56</v>
      </c>
      <c r="C5" s="3" t="s">
        <v>159</v>
      </c>
      <c r="D5" s="3" t="s">
        <v>157</v>
      </c>
    </row>
    <row r="6" spans="1:4" ht="12" customHeight="1">
      <c r="A6" s="3" t="s">
        <v>54</v>
      </c>
      <c r="B6" s="3" t="s">
        <v>57</v>
      </c>
      <c r="C6" s="3" t="s">
        <v>82</v>
      </c>
      <c r="D6" s="3" t="s">
        <v>8</v>
      </c>
    </row>
    <row r="7" spans="1:4" ht="12.75" hidden="1">
      <c r="A7" s="289" t="s">
        <v>58</v>
      </c>
      <c r="B7" s="262" t="s">
        <v>96</v>
      </c>
      <c r="C7" s="247">
        <f>C9+C16</f>
        <v>0</v>
      </c>
      <c r="D7" s="247">
        <f>D9+D16</f>
        <v>0</v>
      </c>
    </row>
    <row r="8" spans="1:6" ht="12.75" hidden="1">
      <c r="A8" s="290"/>
      <c r="B8" s="264"/>
      <c r="C8" s="249"/>
      <c r="D8" s="249"/>
      <c r="F8" t="s">
        <v>71</v>
      </c>
    </row>
    <row r="9" spans="1:4" ht="10.5" customHeight="1" hidden="1">
      <c r="A9" s="289" t="s">
        <v>87</v>
      </c>
      <c r="B9" s="262" t="s">
        <v>97</v>
      </c>
      <c r="C9" s="247">
        <f>C12</f>
        <v>0</v>
      </c>
      <c r="D9" s="247">
        <f>D12</f>
        <v>0</v>
      </c>
    </row>
    <row r="10" spans="1:4" ht="11.25" customHeight="1" hidden="1">
      <c r="A10" s="291"/>
      <c r="B10" s="263"/>
      <c r="C10" s="248"/>
      <c r="D10" s="248"/>
    </row>
    <row r="11" spans="1:4" ht="3.75" customHeight="1" hidden="1">
      <c r="A11" s="290"/>
      <c r="B11" s="264"/>
      <c r="C11" s="249"/>
      <c r="D11" s="249"/>
    </row>
    <row r="12" spans="1:4" ht="10.5" customHeight="1" hidden="1">
      <c r="A12" s="286" t="s">
        <v>114</v>
      </c>
      <c r="B12" s="265" t="s">
        <v>98</v>
      </c>
      <c r="C12" s="245">
        <v>0</v>
      </c>
      <c r="D12" s="245">
        <v>0</v>
      </c>
    </row>
    <row r="13" spans="1:4" ht="12" customHeight="1" hidden="1">
      <c r="A13" s="287"/>
      <c r="B13" s="300"/>
      <c r="C13" s="250"/>
      <c r="D13" s="250"/>
    </row>
    <row r="14" spans="1:4" ht="11.25" customHeight="1" hidden="1">
      <c r="A14" s="287"/>
      <c r="B14" s="300"/>
      <c r="C14" s="250"/>
      <c r="D14" s="250"/>
    </row>
    <row r="15" spans="1:4" ht="6" customHeight="1" hidden="1">
      <c r="A15" s="288"/>
      <c r="B15" s="301"/>
      <c r="C15" s="246"/>
      <c r="D15" s="246"/>
    </row>
    <row r="16" spans="1:4" ht="11.25" customHeight="1" hidden="1">
      <c r="A16" s="289" t="s">
        <v>91</v>
      </c>
      <c r="B16" s="254" t="s">
        <v>99</v>
      </c>
      <c r="C16" s="280">
        <f>C19</f>
        <v>0</v>
      </c>
      <c r="D16" s="280">
        <f>D19</f>
        <v>0</v>
      </c>
    </row>
    <row r="17" spans="1:4" ht="12" customHeight="1" hidden="1">
      <c r="A17" s="291"/>
      <c r="B17" s="255"/>
      <c r="C17" s="281"/>
      <c r="D17" s="281"/>
    </row>
    <row r="18" spans="1:4" ht="2.25" customHeight="1" hidden="1">
      <c r="A18" s="290"/>
      <c r="B18" s="244"/>
      <c r="C18" s="282"/>
      <c r="D18" s="282"/>
    </row>
    <row r="19" spans="1:4" ht="10.5" customHeight="1" hidden="1">
      <c r="A19" s="286" t="s">
        <v>115</v>
      </c>
      <c r="B19" s="259" t="s">
        <v>111</v>
      </c>
      <c r="C19" s="283">
        <v>0</v>
      </c>
      <c r="D19" s="283">
        <v>0</v>
      </c>
    </row>
    <row r="20" spans="1:4" ht="11.25" customHeight="1" hidden="1">
      <c r="A20" s="287"/>
      <c r="B20" s="260"/>
      <c r="C20" s="284"/>
      <c r="D20" s="284"/>
    </row>
    <row r="21" spans="1:4" ht="9" customHeight="1" hidden="1">
      <c r="A21" s="288"/>
      <c r="B21" s="261"/>
      <c r="C21" s="285"/>
      <c r="D21" s="285"/>
    </row>
    <row r="22" spans="1:4" ht="11.25" customHeight="1">
      <c r="A22" s="277" t="s">
        <v>61</v>
      </c>
      <c r="B22" s="262" t="s">
        <v>118</v>
      </c>
      <c r="C22" s="247">
        <f>C24+C31</f>
        <v>-15800</v>
      </c>
      <c r="D22" s="247">
        <f>D24+D31</f>
        <v>0</v>
      </c>
    </row>
    <row r="23" spans="1:4" ht="15.75" customHeight="1">
      <c r="A23" s="278"/>
      <c r="B23" s="264"/>
      <c r="C23" s="249"/>
      <c r="D23" s="249"/>
    </row>
    <row r="24" spans="1:4" ht="0.75" customHeight="1" hidden="1">
      <c r="A24" s="277" t="s">
        <v>92</v>
      </c>
      <c r="B24" s="262" t="s">
        <v>100</v>
      </c>
      <c r="C24" s="247">
        <f>C27</f>
        <v>0</v>
      </c>
      <c r="D24" s="247">
        <f>D27</f>
        <v>0</v>
      </c>
    </row>
    <row r="25" spans="1:4" ht="10.5" customHeight="1" hidden="1">
      <c r="A25" s="295"/>
      <c r="B25" s="263"/>
      <c r="C25" s="248"/>
      <c r="D25" s="248"/>
    </row>
    <row r="26" spans="1:4" ht="17.25" customHeight="1" hidden="1">
      <c r="A26" s="278"/>
      <c r="B26" s="264"/>
      <c r="C26" s="249"/>
      <c r="D26" s="249"/>
    </row>
    <row r="27" spans="1:4" ht="11.25" customHeight="1" hidden="1">
      <c r="A27" s="270" t="s">
        <v>116</v>
      </c>
      <c r="B27" s="265" t="s">
        <v>101</v>
      </c>
      <c r="C27" s="245">
        <v>0</v>
      </c>
      <c r="D27" s="245">
        <v>0</v>
      </c>
    </row>
    <row r="28" spans="1:4" ht="10.5" customHeight="1" hidden="1">
      <c r="A28" s="275"/>
      <c r="B28" s="266"/>
      <c r="C28" s="250"/>
      <c r="D28" s="250"/>
    </row>
    <row r="29" spans="1:4" ht="11.25" customHeight="1" hidden="1">
      <c r="A29" s="275"/>
      <c r="B29" s="266"/>
      <c r="C29" s="250"/>
      <c r="D29" s="250"/>
    </row>
    <row r="30" spans="1:4" ht="17.25" customHeight="1" hidden="1">
      <c r="A30" s="271"/>
      <c r="B30" s="267"/>
      <c r="C30" s="246"/>
      <c r="D30" s="246"/>
    </row>
    <row r="31" spans="1:4" ht="11.25" customHeight="1">
      <c r="A31" s="256" t="s">
        <v>89</v>
      </c>
      <c r="B31" s="292" t="s">
        <v>148</v>
      </c>
      <c r="C31" s="247">
        <f>C35</f>
        <v>-15800</v>
      </c>
      <c r="D31" s="247">
        <f>D35</f>
        <v>0</v>
      </c>
    </row>
    <row r="32" spans="1:4" ht="11.25" customHeight="1">
      <c r="A32" s="257"/>
      <c r="B32" s="293"/>
      <c r="C32" s="248"/>
      <c r="D32" s="248"/>
    </row>
    <row r="33" spans="1:4" ht="10.5" customHeight="1">
      <c r="A33" s="257"/>
      <c r="B33" s="293"/>
      <c r="C33" s="248"/>
      <c r="D33" s="248"/>
    </row>
    <row r="34" spans="1:4" ht="9.75" customHeight="1">
      <c r="A34" s="258"/>
      <c r="B34" s="294"/>
      <c r="C34" s="249"/>
      <c r="D34" s="249"/>
    </row>
    <row r="35" spans="1:4" ht="9.75" customHeight="1">
      <c r="A35" s="270" t="s">
        <v>119</v>
      </c>
      <c r="B35" s="243" t="s">
        <v>102</v>
      </c>
      <c r="C35" s="245">
        <v>-15800</v>
      </c>
      <c r="D35" s="245">
        <v>0</v>
      </c>
    </row>
    <row r="36" spans="1:4" ht="11.25" customHeight="1">
      <c r="A36" s="275"/>
      <c r="B36" s="255"/>
      <c r="C36" s="250"/>
      <c r="D36" s="250"/>
    </row>
    <row r="37" spans="1:4" ht="10.5" customHeight="1">
      <c r="A37" s="275"/>
      <c r="B37" s="255"/>
      <c r="C37" s="250"/>
      <c r="D37" s="250"/>
    </row>
    <row r="38" spans="1:4" ht="19.5" customHeight="1">
      <c r="A38" s="271"/>
      <c r="B38" s="244"/>
      <c r="C38" s="246"/>
      <c r="D38" s="246"/>
    </row>
    <row r="39" spans="1:4" ht="11.25" customHeight="1">
      <c r="A39" s="277" t="s">
        <v>64</v>
      </c>
      <c r="B39" s="262" t="s">
        <v>103</v>
      </c>
      <c r="C39" s="247">
        <f>C41+C46</f>
        <v>16378</v>
      </c>
      <c r="D39" s="247">
        <f>D41+D46</f>
        <v>19765</v>
      </c>
    </row>
    <row r="40" spans="1:4" ht="15.75" customHeight="1">
      <c r="A40" s="278"/>
      <c r="B40" s="264"/>
      <c r="C40" s="249"/>
      <c r="D40" s="249"/>
    </row>
    <row r="41" spans="1:4" ht="14.25" customHeight="1">
      <c r="A41" s="105" t="s">
        <v>151</v>
      </c>
      <c r="B41" s="40" t="s">
        <v>152</v>
      </c>
      <c r="C41" s="41">
        <f>C42</f>
        <v>-1154335</v>
      </c>
      <c r="D41" s="41">
        <f>D42</f>
        <v>-266288</v>
      </c>
    </row>
    <row r="42" spans="1:4" ht="11.25" customHeight="1" hidden="1">
      <c r="A42" s="270" t="s">
        <v>94</v>
      </c>
      <c r="B42" s="243" t="s">
        <v>104</v>
      </c>
      <c r="C42" s="247">
        <f>C44</f>
        <v>-1154335</v>
      </c>
      <c r="D42" s="247">
        <f>D44</f>
        <v>-266288</v>
      </c>
    </row>
    <row r="43" spans="1:4" ht="12" customHeight="1" hidden="1">
      <c r="A43" s="271"/>
      <c r="B43" s="244"/>
      <c r="C43" s="249"/>
      <c r="D43" s="249"/>
    </row>
    <row r="44" spans="1:4" ht="11.25" customHeight="1">
      <c r="A44" s="270" t="s">
        <v>120</v>
      </c>
      <c r="B44" s="243" t="s">
        <v>105</v>
      </c>
      <c r="C44" s="245">
        <v>-1154335</v>
      </c>
      <c r="D44" s="245">
        <v>-266288</v>
      </c>
    </row>
    <row r="45" spans="1:4" ht="15" customHeight="1">
      <c r="A45" s="271"/>
      <c r="B45" s="244"/>
      <c r="C45" s="246"/>
      <c r="D45" s="246"/>
    </row>
    <row r="46" spans="1:4" ht="12.75">
      <c r="A46" s="105" t="s">
        <v>150</v>
      </c>
      <c r="B46" s="40" t="s">
        <v>149</v>
      </c>
      <c r="C46" s="41">
        <f>C47</f>
        <v>1170713</v>
      </c>
      <c r="D46" s="41">
        <f>D47</f>
        <v>286053</v>
      </c>
    </row>
    <row r="47" spans="1:4" ht="10.5" customHeight="1">
      <c r="A47" s="270" t="s">
        <v>90</v>
      </c>
      <c r="B47" s="243" t="s">
        <v>106</v>
      </c>
      <c r="C47" s="245">
        <v>1170713</v>
      </c>
      <c r="D47" s="245">
        <v>286053</v>
      </c>
    </row>
    <row r="48" spans="1:4" ht="16.5" customHeight="1">
      <c r="A48" s="271"/>
      <c r="B48" s="244"/>
      <c r="C48" s="246"/>
      <c r="D48" s="246"/>
    </row>
    <row r="49" spans="1:7" ht="9.75" customHeight="1" hidden="1">
      <c r="A49" s="270" t="s">
        <v>90</v>
      </c>
      <c r="B49" s="243" t="s">
        <v>106</v>
      </c>
      <c r="C49" s="245"/>
      <c r="D49" s="245"/>
      <c r="G49" t="s">
        <v>95</v>
      </c>
    </row>
    <row r="50" spans="1:7" ht="18" customHeight="1" hidden="1">
      <c r="A50" s="271"/>
      <c r="B50" s="244"/>
      <c r="C50" s="246"/>
      <c r="D50" s="246"/>
      <c r="G50" t="s">
        <v>71</v>
      </c>
    </row>
    <row r="51" spans="1:4" ht="10.5" customHeight="1">
      <c r="A51" s="256" t="s">
        <v>66</v>
      </c>
      <c r="B51" s="296" t="s">
        <v>107</v>
      </c>
      <c r="C51" s="247">
        <f>C53</f>
        <v>0</v>
      </c>
      <c r="D51" s="247">
        <f>D53</f>
        <v>0</v>
      </c>
    </row>
    <row r="52" spans="1:4" ht="18" customHeight="1">
      <c r="A52" s="258"/>
      <c r="B52" s="244"/>
      <c r="C52" s="249"/>
      <c r="D52" s="249"/>
    </row>
    <row r="53" spans="1:4" ht="12" customHeight="1">
      <c r="A53" s="270" t="s">
        <v>121</v>
      </c>
      <c r="B53" s="243" t="s">
        <v>108</v>
      </c>
      <c r="C53" s="245">
        <v>0</v>
      </c>
      <c r="D53" s="245">
        <v>0</v>
      </c>
    </row>
    <row r="54" spans="1:4" ht="27.75" customHeight="1" thickBot="1">
      <c r="A54" s="271"/>
      <c r="B54" s="244"/>
      <c r="C54" s="246"/>
      <c r="D54" s="246"/>
    </row>
    <row r="55" spans="1:4" ht="12" customHeight="1" hidden="1" thickBot="1">
      <c r="A55" s="270" t="s">
        <v>117</v>
      </c>
      <c r="B55" s="243" t="s">
        <v>108</v>
      </c>
      <c r="C55" s="245"/>
      <c r="D55" s="245"/>
    </row>
    <row r="56" spans="1:4" ht="10.5" customHeight="1" hidden="1" thickBot="1">
      <c r="A56" s="275"/>
      <c r="B56" s="255"/>
      <c r="C56" s="250"/>
      <c r="D56" s="250"/>
    </row>
    <row r="57" spans="1:4" ht="18" customHeight="1" hidden="1" thickBot="1">
      <c r="A57" s="276"/>
      <c r="B57" s="272"/>
      <c r="C57" s="253"/>
      <c r="D57" s="253"/>
    </row>
    <row r="58" spans="1:4" ht="11.25" customHeight="1">
      <c r="A58" s="273"/>
      <c r="B58" s="279" t="s">
        <v>153</v>
      </c>
      <c r="C58" s="268">
        <f>C22+C39+C51</f>
        <v>578</v>
      </c>
      <c r="D58" s="251">
        <f>D22+D39+D51</f>
        <v>19765</v>
      </c>
    </row>
    <row r="59" spans="1:4" ht="13.5" thickBot="1">
      <c r="A59" s="274"/>
      <c r="B59" s="272"/>
      <c r="C59" s="269"/>
      <c r="D59" s="252"/>
    </row>
    <row r="60" ht="12.75">
      <c r="A60" s="70"/>
    </row>
    <row r="61" ht="2.25" customHeight="1">
      <c r="A61" s="70"/>
    </row>
    <row r="80" ht="11.25" customHeight="1"/>
    <row r="81" ht="12.75" hidden="1"/>
    <row r="82" ht="15.75" customHeight="1" hidden="1"/>
    <row r="83" ht="12.75" customHeight="1" hidden="1"/>
    <row r="84" ht="12.75" hidden="1"/>
    <row r="85" ht="12.75" hidden="1"/>
    <row r="86" ht="12.75" hidden="1"/>
    <row r="87" ht="12.75" hidden="1"/>
    <row r="88" ht="11.25" customHeight="1" hidden="1"/>
    <row r="89" spans="1:4" ht="11.25" customHeight="1" hidden="1">
      <c r="A89" s="297" t="s">
        <v>72</v>
      </c>
      <c r="B89" s="297"/>
      <c r="C89" s="297"/>
      <c r="D89" s="297"/>
    </row>
    <row r="90" spans="1:4" ht="11.25" customHeight="1" hidden="1">
      <c r="A90" s="299" t="s">
        <v>76</v>
      </c>
      <c r="B90" s="299"/>
      <c r="C90" s="299"/>
      <c r="D90" s="299"/>
    </row>
    <row r="91" spans="1:4" ht="12.75" hidden="1">
      <c r="A91" s="25"/>
      <c r="B91" s="26"/>
      <c r="C91" s="27"/>
      <c r="D91" s="27"/>
    </row>
    <row r="92" spans="1:4" ht="12.75" hidden="1">
      <c r="A92" s="1" t="s">
        <v>46</v>
      </c>
      <c r="B92" s="23"/>
      <c r="C92" s="1" t="s">
        <v>51</v>
      </c>
      <c r="D92" s="1" t="s">
        <v>0</v>
      </c>
    </row>
    <row r="93" spans="1:4" ht="12.75" hidden="1">
      <c r="A93" s="28" t="s">
        <v>52</v>
      </c>
      <c r="B93" s="3" t="s">
        <v>55</v>
      </c>
      <c r="C93" s="3" t="s">
        <v>49</v>
      </c>
      <c r="D93" s="3" t="s">
        <v>75</v>
      </c>
    </row>
    <row r="94" spans="1:4" ht="12.75" hidden="1">
      <c r="A94" s="3" t="s">
        <v>53</v>
      </c>
      <c r="B94" s="3" t="s">
        <v>56</v>
      </c>
      <c r="C94" s="3" t="s">
        <v>50</v>
      </c>
      <c r="D94" s="3" t="s">
        <v>73</v>
      </c>
    </row>
    <row r="95" spans="1:4" ht="12.75" customHeight="1" hidden="1">
      <c r="A95" s="12" t="s">
        <v>54</v>
      </c>
      <c r="B95" s="12" t="s">
        <v>57</v>
      </c>
      <c r="C95" s="12" t="s">
        <v>8</v>
      </c>
      <c r="D95" s="12" t="s">
        <v>8</v>
      </c>
    </row>
    <row r="96" spans="1:4" ht="12.75" customHeight="1" hidden="1">
      <c r="A96" s="29" t="s">
        <v>58</v>
      </c>
      <c r="B96" s="30" t="s">
        <v>59</v>
      </c>
      <c r="C96" s="1"/>
      <c r="D96" s="43"/>
    </row>
    <row r="97" spans="1:4" ht="12.75" customHeight="1" hidden="1">
      <c r="A97" s="32"/>
      <c r="B97" s="33" t="s">
        <v>60</v>
      </c>
      <c r="C97" s="45">
        <v>0</v>
      </c>
      <c r="D97" s="44"/>
    </row>
    <row r="98" spans="1:4" ht="12.75" customHeight="1" hidden="1">
      <c r="A98" s="29" t="s">
        <v>61</v>
      </c>
      <c r="B98" s="34" t="s">
        <v>62</v>
      </c>
      <c r="C98" s="46"/>
      <c r="D98" s="42"/>
    </row>
    <row r="99" spans="1:4" ht="12.75" customHeight="1" hidden="1">
      <c r="A99" s="32"/>
      <c r="B99" s="35" t="s">
        <v>63</v>
      </c>
      <c r="C99" s="46">
        <v>0</v>
      </c>
      <c r="D99" s="42"/>
    </row>
    <row r="100" spans="1:4" ht="12.75" customHeight="1" hidden="1">
      <c r="A100" s="29" t="s">
        <v>64</v>
      </c>
      <c r="B100" s="34" t="s">
        <v>70</v>
      </c>
      <c r="C100" s="31"/>
      <c r="D100" s="38"/>
    </row>
    <row r="101" spans="1:4" ht="12.75" customHeight="1" hidden="1">
      <c r="A101" s="39"/>
      <c r="B101" s="35" t="s">
        <v>65</v>
      </c>
      <c r="C101" s="41" t="e">
        <f>#REF!+#REF!</f>
        <v>#REF!</v>
      </c>
      <c r="D101" s="41" t="e">
        <f>#REF!+#REF!+D102</f>
        <v>#REF!</v>
      </c>
    </row>
    <row r="102" spans="1:4" ht="12.75" hidden="1">
      <c r="A102" s="289" t="s">
        <v>58</v>
      </c>
      <c r="B102" s="30" t="s">
        <v>59</v>
      </c>
      <c r="C102" s="247">
        <v>7000</v>
      </c>
      <c r="D102" s="247">
        <v>7000</v>
      </c>
    </row>
    <row r="103" spans="1:4" ht="12.75" hidden="1">
      <c r="A103" s="290"/>
      <c r="B103" s="33" t="s">
        <v>60</v>
      </c>
      <c r="C103" s="249"/>
      <c r="D103" s="249"/>
    </row>
    <row r="104" spans="1:4" ht="12.75" hidden="1">
      <c r="A104" s="36" t="s">
        <v>67</v>
      </c>
      <c r="B104" s="37" t="s">
        <v>68</v>
      </c>
      <c r="C104" s="247">
        <v>7000</v>
      </c>
      <c r="D104" s="247">
        <v>7000</v>
      </c>
    </row>
    <row r="105" spans="2:4" ht="12.75" hidden="1">
      <c r="B105" s="37" t="s">
        <v>69</v>
      </c>
      <c r="C105" s="249"/>
      <c r="D105" s="249"/>
    </row>
  </sheetData>
  <sheetProtection/>
  <mergeCells count="85">
    <mergeCell ref="D104:D105"/>
    <mergeCell ref="C104:C105"/>
    <mergeCell ref="A1:D1"/>
    <mergeCell ref="A2:D2"/>
    <mergeCell ref="A89:D89"/>
    <mergeCell ref="A90:D90"/>
    <mergeCell ref="B12:B15"/>
    <mergeCell ref="C22:C23"/>
    <mergeCell ref="D22:D23"/>
    <mergeCell ref="C19:C21"/>
    <mergeCell ref="C27:C30"/>
    <mergeCell ref="A102:A103"/>
    <mergeCell ref="C102:C103"/>
    <mergeCell ref="D102:D103"/>
    <mergeCell ref="C24:C26"/>
    <mergeCell ref="D24:D26"/>
    <mergeCell ref="B31:B34"/>
    <mergeCell ref="A24:A26"/>
    <mergeCell ref="A27:A30"/>
    <mergeCell ref="B51:B52"/>
    <mergeCell ref="A12:A15"/>
    <mergeCell ref="A7:A8"/>
    <mergeCell ref="A9:A11"/>
    <mergeCell ref="A16:A18"/>
    <mergeCell ref="B22:B23"/>
    <mergeCell ref="C16:C18"/>
    <mergeCell ref="A19:A21"/>
    <mergeCell ref="A22:A23"/>
    <mergeCell ref="D19:D21"/>
    <mergeCell ref="D7:D8"/>
    <mergeCell ref="D9:D11"/>
    <mergeCell ref="D12:D15"/>
    <mergeCell ref="B7:B8"/>
    <mergeCell ref="B9:B11"/>
    <mergeCell ref="C7:C8"/>
    <mergeCell ref="C9:C11"/>
    <mergeCell ref="C12:C15"/>
    <mergeCell ref="B47:B48"/>
    <mergeCell ref="B49:B50"/>
    <mergeCell ref="A53:A54"/>
    <mergeCell ref="B58:B59"/>
    <mergeCell ref="A42:A43"/>
    <mergeCell ref="B35:B38"/>
    <mergeCell ref="B39:B40"/>
    <mergeCell ref="B42:B43"/>
    <mergeCell ref="C58:C59"/>
    <mergeCell ref="A44:A45"/>
    <mergeCell ref="A47:A48"/>
    <mergeCell ref="A49:A50"/>
    <mergeCell ref="B53:B54"/>
    <mergeCell ref="B55:B57"/>
    <mergeCell ref="A58:A59"/>
    <mergeCell ref="A55:A57"/>
    <mergeCell ref="C49:C50"/>
    <mergeCell ref="A51:A52"/>
    <mergeCell ref="D44:D45"/>
    <mergeCell ref="B16:B18"/>
    <mergeCell ref="A31:A34"/>
    <mergeCell ref="B19:B21"/>
    <mergeCell ref="B24:B26"/>
    <mergeCell ref="B27:B30"/>
    <mergeCell ref="D27:D30"/>
    <mergeCell ref="A35:A38"/>
    <mergeCell ref="A39:A40"/>
    <mergeCell ref="D16:D18"/>
    <mergeCell ref="C39:C40"/>
    <mergeCell ref="D49:D50"/>
    <mergeCell ref="C51:C52"/>
    <mergeCell ref="D51:D52"/>
    <mergeCell ref="D58:D59"/>
    <mergeCell ref="C55:C57"/>
    <mergeCell ref="D55:D57"/>
    <mergeCell ref="C42:C43"/>
    <mergeCell ref="D42:D43"/>
    <mergeCell ref="C44:C45"/>
    <mergeCell ref="B44:B45"/>
    <mergeCell ref="C53:C54"/>
    <mergeCell ref="D53:D54"/>
    <mergeCell ref="D47:D48"/>
    <mergeCell ref="C47:C48"/>
    <mergeCell ref="C31:C34"/>
    <mergeCell ref="D31:D34"/>
    <mergeCell ref="C35:C38"/>
    <mergeCell ref="D35:D38"/>
    <mergeCell ref="D39:D40"/>
  </mergeCells>
  <printOptions/>
  <pageMargins left="0.79" right="0.1968503937007874" top="0.55" bottom="0.984251968503937" header="0.39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Разумова</dc:creator>
  <cp:keywords/>
  <dc:description/>
  <cp:lastModifiedBy>user</cp:lastModifiedBy>
  <cp:lastPrinted>2016-04-12T06:07:23Z</cp:lastPrinted>
  <dcterms:created xsi:type="dcterms:W3CDTF">2010-02-10T12:00:23Z</dcterms:created>
  <dcterms:modified xsi:type="dcterms:W3CDTF">2016-04-15T05:40:01Z</dcterms:modified>
  <cp:category/>
  <cp:version/>
  <cp:contentType/>
  <cp:contentStatus/>
</cp:coreProperties>
</file>