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1" sheetId="1" r:id="rId1"/>
  </sheets>
  <definedNames>
    <definedName name="Excel_BuiltIn_Print_Titles" localSheetId="0">'Приложение 1'!$A$18:$IP$20</definedName>
    <definedName name="_xlnm.Print_Titles" localSheetId="0">'Приложение 1'!$18:$20</definedName>
    <definedName name="_xlnm.Print_Area" localSheetId="0">'Приложение 1'!$A$1:$Z$56</definedName>
  </definedNames>
  <calcPr fullCalcOnLoad="1"/>
</workbook>
</file>

<file path=xl/sharedStrings.xml><?xml version="1.0" encoding="utf-8"?>
<sst xmlns="http://schemas.openxmlformats.org/spreadsheetml/2006/main" count="99" uniqueCount="69">
  <si>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</si>
  <si>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</si>
  <si>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</si>
  <si>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</si>
  <si>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</si>
  <si>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</si>
  <si>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</si>
  <si>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</si>
  <si>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</si>
  <si>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</si>
  <si>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</si>
  <si>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</si>
  <si>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значение</t>
  </si>
  <si>
    <t>год  достижения</t>
  </si>
  <si>
    <t xml:space="preserve">Программа , всего </t>
  </si>
  <si>
    <t>тыс. рублей</t>
  </si>
  <si>
    <t>-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</si>
  <si>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"Увеличение количества субъектов малого и среднего предпринимательства"</t>
    </r>
  </si>
  <si>
    <t>единиц</t>
  </si>
  <si>
    <r>
      <rPr>
        <b/>
        <sz val="12"/>
        <rFont val="Times New Roman"/>
        <family val="1"/>
      </rPr>
      <t xml:space="preserve">Подпрограмма  </t>
    </r>
    <r>
      <rPr>
        <sz val="12"/>
        <rFont val="Times New Roman"/>
        <family val="1"/>
      </rPr>
      <t xml:space="preserve"> "Содействие развитию субъектов малого и среднего предпринимательства в Конаковском районе"</t>
    </r>
  </si>
  <si>
    <r>
      <rPr>
        <b/>
        <sz val="12"/>
        <rFont val="Times New Roman"/>
        <family val="1"/>
      </rPr>
      <t>Показатель 1  "</t>
    </r>
    <r>
      <rPr>
        <sz val="12"/>
        <rFont val="Times New Roman"/>
        <family val="1"/>
      </rPr>
      <t>Количество субъектов малого и среднего предпринимательства, принявших участие в мероприятиях"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</si>
  <si>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проводимых мероприятий"</t>
    </r>
  </si>
  <si>
    <t>да-1/
нет-0</t>
  </si>
  <si>
    <t>Задача  2 "Создание положительного имиджа предпринимателей"</t>
  </si>
  <si>
    <t>Задача  3 "Расширение доступа субъектов малого и среднего предпринимательства к финансовым ресурсам"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</si>
  <si>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1 "Количество субъектов малого и среднего предпринимательства, получивших финансовую поддержку"</t>
    </r>
  </si>
  <si>
    <r>
      <rPr>
        <b/>
        <sz val="12"/>
        <rFont val="Times New Roman"/>
        <family val="1"/>
      </rPr>
      <t xml:space="preserve">Мероприятие     3.001 </t>
    </r>
    <r>
      <rPr>
        <sz val="12"/>
        <rFont val="Times New Roman"/>
        <family val="1"/>
      </rPr>
      <t xml:space="preserve"> "Предоставление субсидий субъектам малого и среднего предпринимательства - производителям товаров, работ, услуг в целях возмещения части затрат на создание новых рабочих мест"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</si>
  <si>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субъектов малого и среднего предпринимательства - производителей товаров, работ, услуг  - получателей субсидий, в целях возмещения части затрат на создание новых рабочих мест"</t>
    </r>
  </si>
  <si>
    <t>Задача  4  "Популяризация патентной системы налогообложения среди индивидуальных предпринимателей"</t>
  </si>
  <si>
    <r>
      <rPr>
        <b/>
        <sz val="12"/>
        <rFont val="Times New Roman"/>
        <family val="1"/>
      </rPr>
      <t xml:space="preserve">Мероприятие     4.001 </t>
    </r>
    <r>
      <rPr>
        <sz val="12"/>
        <rFont val="Times New Roman"/>
        <family val="1"/>
      </rPr>
      <t xml:space="preserve"> "Предоставление субсидий индивидуальным предпринимателям - производителям товаров, работ, услуг в целях возмещения части затрат на приобретение патента"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</si>
  <si>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индивидуальных предпринимателей - получателей субсидий"</t>
    </r>
  </si>
  <si>
    <r>
      <rPr>
        <b/>
        <sz val="12"/>
        <rFont val="Times New Roman"/>
        <family val="1"/>
      </rPr>
      <t>Административное мероприятие   4.001</t>
    </r>
    <r>
      <rPr>
        <sz val="12"/>
        <rFont val="Times New Roman"/>
        <family val="1"/>
      </rPr>
      <t xml:space="preserve"> "Ведение реестра субъектов малого и среднего предпринимательства - получателей поддержки"</t>
    </r>
  </si>
  <si>
    <t>Задача  5 "Оказание имущественной поддержки субъектам малого и среднего предпринимательства, организациям, образующим инфраструктуру поддержки субъектов малого и среднего предпринимательства"</t>
  </si>
  <si>
    <r>
      <rPr>
        <b/>
        <sz val="12"/>
        <color indexed="8"/>
        <rFont val="Times New Roman"/>
        <family val="1"/>
      </rPr>
      <t xml:space="preserve">Административное мероприятие     5.001  </t>
    </r>
    <r>
      <rPr>
        <sz val="12"/>
        <color indexed="8"/>
        <rFont val="Times New Roman"/>
        <family val="1"/>
      </rPr>
      <t>"Оказание имущественной поддержки субъектам малого и среднего предпринимательства"</t>
    </r>
  </si>
  <si>
    <r>
      <t xml:space="preserve">Административное мероприятие  1.001 </t>
    </r>
    <r>
      <rPr>
        <sz val="12"/>
        <rFont val="Times New Roman"/>
        <family val="1"/>
      </rPr>
      <t>"Оказание консультативной поддержки субъектам малого и среднего предпринимательства"</t>
    </r>
  </si>
  <si>
    <t>к Постановлению Администрации Конаковского района Тверской области</t>
  </si>
  <si>
    <t>"Приложение 1</t>
  </si>
  <si>
    <t>"</t>
  </si>
  <si>
    <r>
      <t xml:space="preserve">Показатель   </t>
    </r>
    <r>
      <rPr>
        <sz val="12"/>
        <rFont val="Times New Roman"/>
        <family val="1"/>
      </rPr>
      <t xml:space="preserve"> 1 "Количество информационных материалов по актуальным вопросам бизнеса, размещенных в информационно-телекоммуникационной сети Интернет"</t>
    </r>
  </si>
  <si>
    <t>«Развитие малого и среднего предпринимательства в Конаковском районе» на 2021 - 2025 годы</t>
  </si>
  <si>
    <t>2021  год</t>
  </si>
  <si>
    <t>2023 год</t>
  </si>
  <si>
    <t>2024 год</t>
  </si>
  <si>
    <t>2025 год</t>
  </si>
  <si>
    <r>
      <t xml:space="preserve">Мероприятие   1.001 </t>
    </r>
    <r>
      <rPr>
        <sz val="12"/>
        <rFont val="Times New Roman"/>
        <family val="1"/>
      </rPr>
      <t xml:space="preserve"> "Проведение семинаров, форумов, «круглых столов», совещаний по актуальным проблемам предпринимательства"</t>
    </r>
  </si>
  <si>
    <r>
      <t xml:space="preserve">Мероприятие     3.002 </t>
    </r>
    <r>
      <rPr>
        <sz val="12"/>
        <rFont val="Times New Roman"/>
        <family val="1"/>
      </rPr>
      <t xml:space="preserve"> "Предоставление грантов  предпринимателям на организацию (развитие) собственного дела"</t>
    </r>
  </si>
  <si>
    <r>
      <t>Административное мероприятие   5.002</t>
    </r>
    <r>
      <rPr>
        <sz val="12"/>
        <rFont val="Times New Roman"/>
        <family val="1"/>
      </rPr>
      <t xml:space="preserve"> "Ведение перечня муниципального имущества, свободного от прав третьих лиц"</t>
    </r>
  </si>
  <si>
    <t>Показатель    1 "  "Количество объектов муниципального имущества, свободного от прав третьих лиц внесенного в перечень"</t>
  </si>
  <si>
    <r>
      <t xml:space="preserve">Показатель  2 </t>
    </r>
    <r>
      <rPr>
        <sz val="12"/>
        <rFont val="Times New Roman"/>
        <family val="1"/>
      </rPr>
      <t xml:space="preserve">  "Увеличение количества индивидуальных предпринимателей, применяющих патентную систему налогообложения"</t>
    </r>
  </si>
  <si>
    <r>
      <t>Показатель    1</t>
    </r>
    <r>
      <rPr>
        <sz val="12"/>
        <rFont val="Times New Roman"/>
        <family val="1"/>
      </rPr>
      <t xml:space="preserve"> "Количество индивидуальных предпринимателей, выбравших патентную систему налогообложения"</t>
    </r>
  </si>
  <si>
    <r>
      <t>Показатель 1 "</t>
    </r>
    <r>
      <rPr>
        <sz val="12"/>
        <rFont val="Times New Roman"/>
        <family val="1"/>
      </rPr>
      <t>Количество информационных материалов по актуальным вопросам бизнеса, размещенных в группе "Совет предпринимателей Конаковского района"</t>
    </r>
  </si>
  <si>
    <r>
      <t>Административное мероприятие   2.001</t>
    </r>
    <r>
      <rPr>
        <sz val="12"/>
        <rFont val="Times New Roman"/>
        <family val="1"/>
      </rPr>
      <t xml:space="preserve"> "Сопровождение группы в социальной сети "Вконтакте" "Совет предпринимателей Конаковского района"</t>
    </r>
  </si>
  <si>
    <r>
      <t xml:space="preserve">Показатель 1 </t>
    </r>
    <r>
      <rPr>
        <sz val="12"/>
        <rFont val="Times New Roman"/>
        <family val="1"/>
      </rPr>
      <t xml:space="preserve">"Количество  предпринимателей - получателей субсидий на организацию (развитие) собственного дела" </t>
    </r>
  </si>
  <si>
    <t>Задача  1 "Развитие форм и методов взаимодействия муниципальной власти и бизнес-сообщества"</t>
  </si>
  <si>
    <t>Приложение №3</t>
  </si>
  <si>
    <t xml:space="preserve">Характеристика   муниципальной   программы  </t>
  </si>
  <si>
    <t>Главный администратор муниципальной  программы  - Администрация Конаковского района Тверской области</t>
  </si>
  <si>
    <t xml:space="preserve">                                 Администратор муниципальной программы - отдел экономики Администрации Конаковского района Тверской области                                                                                                                                                                                                     </t>
  </si>
  <si>
    <t xml:space="preserve">Исполнители муниципальной программы - отдел экономики Администрации Конаковского района Тверской области, 
Комитет по управлению имуществом и земельным отношениям администрации Конаковского района </t>
  </si>
  <si>
    <t xml:space="preserve">1.Программа - муниципальная  программа   </t>
  </si>
  <si>
    <t xml:space="preserve">2. Подпрограмма  - подпрограмма муниципальной  программы </t>
  </si>
  <si>
    <r>
      <t>Административное мероприятие   2.002 "</t>
    </r>
    <r>
      <rPr>
        <sz val="12"/>
        <rFont val="Times New Roman"/>
        <family val="1"/>
      </rPr>
      <t>Сопровождение раздела "Малый и средний бизнес" на официальном сайте  Конаковского муниципального района Тверской области в информационно-телекоммуникационной сети Интернет"</t>
    </r>
  </si>
  <si>
    <r>
      <t>Цель</t>
    </r>
    <r>
      <rPr>
        <sz val="12"/>
        <rFont val="Times New Roman"/>
        <family val="1"/>
      </rPr>
      <t xml:space="preserve"> 1 "Обеспечение сбалансированного экономического роста Конаковского района Тверской области"</t>
    </r>
  </si>
  <si>
    <r>
      <t>Цель 2 "</t>
    </r>
    <r>
      <rPr>
        <sz val="12"/>
        <rFont val="Times New Roman"/>
        <family val="1"/>
      </rPr>
      <t>Оказание финансовой поддержки субъектам малого и среднего предпринимательства</t>
    </r>
    <r>
      <rPr>
        <b/>
        <sz val="12"/>
        <rFont val="Times New Roman"/>
        <family val="1"/>
      </rPr>
      <t>"</t>
    </r>
  </si>
  <si>
    <r>
      <t>Показатель  3   "</t>
    </r>
    <r>
      <rPr>
        <sz val="12"/>
        <rFont val="Times New Roman"/>
        <family val="1"/>
      </rPr>
      <t>Количество субъектов малого и среднего, получивших финансовую поддержку</t>
    </r>
    <r>
      <rPr>
        <b/>
        <sz val="12"/>
        <rFont val="Times New Roman"/>
        <family val="1"/>
      </rPr>
      <t>"</t>
    </r>
  </si>
  <si>
    <r>
      <t>Показатель 2 "</t>
    </r>
    <r>
      <rPr>
        <sz val="12"/>
        <rFont val="Times New Roman"/>
        <family val="1"/>
      </rPr>
      <t xml:space="preserve">Реализация бизнес-планов субьектами малого и среднего бизнеса -получателями субсидий </t>
    </r>
    <r>
      <rPr>
        <b/>
        <sz val="12"/>
        <rFont val="Times New Roman"/>
        <family val="1"/>
      </rPr>
      <t xml:space="preserve">" </t>
    </r>
  </si>
  <si>
    <r>
      <t>Показатель 3 "</t>
    </r>
    <r>
      <rPr>
        <sz val="12"/>
        <rFont val="Times New Roman"/>
        <family val="1"/>
      </rPr>
      <t>Создание новых рабочих мест получателями субсидий в рамках реализации бизнес-планов</t>
    </r>
    <r>
      <rPr>
        <b/>
        <sz val="12"/>
        <rFont val="Times New Roman"/>
        <family val="1"/>
      </rPr>
      <t xml:space="preserve">" </t>
    </r>
  </si>
  <si>
    <t>к Муниципальной программе «Развитие малого и среднего предпринимательства в Конаковском районе» на 2021 - 2025 годы</t>
  </si>
  <si>
    <t xml:space="preserve">от 26.01.2023г. №24   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</si>
</sst>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8" borderId="0" applyNumberFormat="0" applyBorder="0" applyAlignment="0" applyProtection="0"/>
    <xf numFmtId="0" fontId="38" fillId="20" borderId="0" applyNumberFormat="0" applyBorder="0" applyAlignment="0" applyProtection="0"/>
    <xf numFmtId="0" fontId="0" fillId="14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16" borderId="0" applyNumberFormat="0" applyBorder="0" applyAlignment="0" applyProtection="0"/>
    <xf numFmtId="0" fontId="39" fillId="26" borderId="0" applyNumberFormat="0" applyBorder="0" applyAlignment="0" applyProtection="0"/>
    <xf numFmtId="0" fontId="2" fillId="18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2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wrapText="1"/>
    </xf>
    <xf numFmtId="164" fontId="31" fillId="43" borderId="10" xfId="0" applyNumberFormat="1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32" fillId="0" borderId="0" xfId="0" applyFont="1" applyAlignment="1">
      <alignment horizontal="right" indent="15"/>
    </xf>
    <xf numFmtId="0" fontId="32" fillId="0" borderId="0" xfId="0" applyFont="1" applyAlignment="1">
      <alignment horizontal="right"/>
    </xf>
    <xf numFmtId="0" fontId="25" fillId="44" borderId="10" xfId="0" applyFont="1" applyFill="1" applyBorder="1" applyAlignment="1">
      <alignment vertical="top" wrapText="1"/>
    </xf>
    <xf numFmtId="0" fontId="31" fillId="44" borderId="10" xfId="0" applyFont="1" applyFill="1" applyBorder="1" applyAlignment="1">
      <alignment horizontal="center" wrapText="1"/>
    </xf>
    <xf numFmtId="2" fontId="31" fillId="44" borderId="10" xfId="0" applyNumberFormat="1" applyFont="1" applyFill="1" applyBorder="1" applyAlignment="1">
      <alignment horizontal="center"/>
    </xf>
    <xf numFmtId="0" fontId="25" fillId="44" borderId="13" xfId="0" applyFont="1" applyFill="1" applyBorder="1" applyAlignment="1">
      <alignment vertical="top" wrapText="1"/>
    </xf>
    <xf numFmtId="0" fontId="31" fillId="44" borderId="13" xfId="0" applyFont="1" applyFill="1" applyBorder="1" applyAlignment="1">
      <alignment horizontal="center" wrapText="1"/>
    </xf>
    <xf numFmtId="0" fontId="25" fillId="44" borderId="14" xfId="0" applyFont="1" applyFill="1" applyBorder="1" applyAlignment="1">
      <alignment vertical="top" wrapText="1"/>
    </xf>
    <xf numFmtId="0" fontId="31" fillId="44" borderId="14" xfId="0" applyFont="1" applyFill="1" applyBorder="1" applyAlignment="1">
      <alignment horizontal="center" wrapText="1"/>
    </xf>
    <xf numFmtId="164" fontId="31" fillId="44" borderId="14" xfId="0" applyNumberFormat="1" applyFont="1" applyFill="1" applyBorder="1" applyAlignment="1">
      <alignment horizontal="center"/>
    </xf>
    <xf numFmtId="0" fontId="34" fillId="44" borderId="10" xfId="0" applyFont="1" applyFill="1" applyBorder="1" applyAlignment="1">
      <alignment horizontal="center"/>
    </xf>
    <xf numFmtId="0" fontId="33" fillId="44" borderId="10" xfId="0" applyFont="1" applyFill="1" applyBorder="1" applyAlignment="1">
      <alignment wrapText="1"/>
    </xf>
    <xf numFmtId="0" fontId="35" fillId="44" borderId="10" xfId="0" applyFont="1" applyFill="1" applyBorder="1" applyAlignment="1">
      <alignment wrapText="1"/>
    </xf>
    <xf numFmtId="0" fontId="0" fillId="44" borderId="0" xfId="0" applyFill="1" applyAlignment="1">
      <alignment/>
    </xf>
    <xf numFmtId="0" fontId="0" fillId="44" borderId="0" xfId="0" applyFont="1" applyFill="1" applyAlignment="1">
      <alignment horizontal="center"/>
    </xf>
    <xf numFmtId="0" fontId="0" fillId="44" borderId="0" xfId="0" applyFill="1" applyAlignment="1">
      <alignment horizontal="center"/>
    </xf>
    <xf numFmtId="2" fontId="31" fillId="44" borderId="10" xfId="0" applyNumberFormat="1" applyFont="1" applyFill="1" applyBorder="1" applyAlignment="1">
      <alignment horizontal="center" wrapText="1"/>
    </xf>
    <xf numFmtId="49" fontId="31" fillId="44" borderId="10" xfId="0" applyNumberFormat="1" applyFont="1" applyFill="1" applyBorder="1" applyAlignment="1">
      <alignment horizontal="center" wrapText="1"/>
    </xf>
    <xf numFmtId="164" fontId="31" fillId="44" borderId="10" xfId="0" applyNumberFormat="1" applyFont="1" applyFill="1" applyBorder="1" applyAlignment="1">
      <alignment horizontal="center" wrapText="1"/>
    </xf>
    <xf numFmtId="1" fontId="31" fillId="44" borderId="10" xfId="0" applyNumberFormat="1" applyFont="1" applyFill="1" applyBorder="1" applyAlignment="1">
      <alignment horizontal="center" wrapText="1"/>
    </xf>
    <xf numFmtId="165" fontId="31" fillId="44" borderId="10" xfId="0" applyNumberFormat="1" applyFont="1" applyFill="1" applyBorder="1" applyAlignment="1">
      <alignment horizontal="center" wrapText="1"/>
    </xf>
    <xf numFmtId="164" fontId="31" fillId="44" borderId="10" xfId="0" applyNumberFormat="1" applyFont="1" applyFill="1" applyBorder="1" applyAlignment="1">
      <alignment horizontal="center"/>
    </xf>
    <xf numFmtId="1" fontId="31" fillId="44" borderId="10" xfId="0" applyNumberFormat="1" applyFont="1" applyFill="1" applyBorder="1" applyAlignment="1">
      <alignment horizontal="center"/>
    </xf>
    <xf numFmtId="0" fontId="31" fillId="44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25" fillId="44" borderId="15" xfId="0" applyFont="1" applyFill="1" applyBorder="1" applyAlignment="1">
      <alignment vertical="top" wrapText="1"/>
    </xf>
    <xf numFmtId="0" fontId="31" fillId="44" borderId="15" xfId="0" applyFont="1" applyFill="1" applyBorder="1" applyAlignment="1">
      <alignment horizontal="center" wrapText="1"/>
    </xf>
    <xf numFmtId="1" fontId="31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view="pageBreakPreview" zoomScaleNormal="75" zoomScaleSheetLayoutView="100" zoomScalePageLayoutView="0" workbookViewId="0" topLeftCell="A1">
      <selection activeCell="AC13" sqref="AC13"/>
    </sheetView>
  </sheetViews>
  <sheetFormatPr defaultColWidth="9.00390625" defaultRowHeight="15"/>
  <cols>
    <col min="1" max="1" width="3.421875" style="0" customWidth="1"/>
    <col min="2" max="2" width="3.00390625" style="0" customWidth="1"/>
    <col min="3" max="9" width="3.140625" style="1" customWidth="1"/>
    <col min="10" max="16" width="3.140625" style="0" customWidth="1"/>
    <col min="17" max="17" width="4.140625" style="2" customWidth="1"/>
    <col min="18" max="18" width="90.28125" style="0" customWidth="1"/>
    <col min="19" max="19" width="11.57421875" style="0" customWidth="1"/>
    <col min="20" max="20" width="8.57421875" style="3" customWidth="1"/>
    <col min="21" max="21" width="9.421875" style="4" customWidth="1"/>
    <col min="22" max="24" width="8.7109375" style="4" customWidth="1"/>
    <col min="25" max="25" width="8.8515625" style="4" customWidth="1"/>
    <col min="26" max="26" width="12.8515625" style="4" customWidth="1"/>
    <col min="27" max="74" width="9.140625" style="5" customWidth="1"/>
  </cols>
  <sheetData>
    <row r="1" spans="18:26" ht="15" customHeight="1">
      <c r="R1" s="74" t="s">
        <v>54</v>
      </c>
      <c r="S1" s="74"/>
      <c r="T1" s="74"/>
      <c r="U1" s="74"/>
      <c r="V1" s="74"/>
      <c r="W1" s="74"/>
      <c r="X1" s="74"/>
      <c r="Y1" s="74"/>
      <c r="Z1" s="74"/>
    </row>
    <row r="2" spans="18:26" ht="15" customHeight="1">
      <c r="R2" s="74" t="s">
        <v>35</v>
      </c>
      <c r="S2" s="74"/>
      <c r="T2" s="74"/>
      <c r="U2" s="74"/>
      <c r="V2" s="74"/>
      <c r="W2" s="74"/>
      <c r="X2" s="74"/>
      <c r="Y2" s="74"/>
      <c r="Z2" s="74"/>
    </row>
    <row r="3" spans="18:26" ht="15" customHeight="1">
      <c r="R3" s="74" t="s">
        <v>68</v>
      </c>
      <c r="S3" s="74"/>
      <c r="T3" s="74"/>
      <c r="U3" s="74"/>
      <c r="V3" s="74"/>
      <c r="W3" s="74"/>
      <c r="X3" s="74"/>
      <c r="Y3" s="74"/>
      <c r="Z3" s="74"/>
    </row>
    <row r="4" spans="18:26" ht="15" customHeight="1">
      <c r="R4" s="44"/>
      <c r="S4" s="44"/>
      <c r="T4" s="44"/>
      <c r="U4" s="44"/>
      <c r="V4" s="44"/>
      <c r="W4" s="44"/>
      <c r="X4" s="44"/>
      <c r="Y4" s="44"/>
      <c r="Z4" s="44"/>
    </row>
    <row r="5" spans="1:31" s="1" customFormat="1" ht="18.7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S5" s="43"/>
      <c r="T5" s="82" t="s">
        <v>36</v>
      </c>
      <c r="U5" s="82"/>
      <c r="V5" s="82"/>
      <c r="W5" s="82"/>
      <c r="X5" s="82"/>
      <c r="Y5" s="82"/>
      <c r="Z5" s="82"/>
      <c r="AA5" s="9"/>
      <c r="AB5" s="10"/>
      <c r="AC5" s="10"/>
      <c r="AD5" s="10"/>
      <c r="AE5" s="10"/>
    </row>
    <row r="6" spans="1:31" s="1" customFormat="1" ht="76.5" customHeight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1"/>
      <c r="S6" s="83" t="s">
        <v>67</v>
      </c>
      <c r="T6" s="83"/>
      <c r="U6" s="83"/>
      <c r="V6" s="83"/>
      <c r="W6" s="83"/>
      <c r="X6" s="83"/>
      <c r="Y6" s="83"/>
      <c r="Z6" s="83"/>
      <c r="AA6" s="9"/>
      <c r="AB6" s="10"/>
      <c r="AC6" s="10"/>
      <c r="AD6" s="10"/>
      <c r="AE6" s="10"/>
    </row>
    <row r="7" spans="1:32" s="15" customFormat="1" ht="18.7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12"/>
      <c r="AB7" s="13"/>
      <c r="AC7" s="13"/>
      <c r="AD7" s="13"/>
      <c r="AE7" s="14"/>
      <c r="AF7" s="14"/>
    </row>
    <row r="8" spans="1:32" s="15" customFormat="1" ht="18.75">
      <c r="A8" s="85" t="s">
        <v>55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12"/>
      <c r="AB8" s="13"/>
      <c r="AC8" s="13"/>
      <c r="AD8" s="13"/>
      <c r="AE8" s="14"/>
      <c r="AF8" s="14"/>
    </row>
    <row r="9" spans="1:32" s="15" customFormat="1" ht="18.75">
      <c r="A9" s="85" t="s">
        <v>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16"/>
      <c r="AB9" s="17"/>
      <c r="AC9" s="17"/>
      <c r="AD9" s="17"/>
      <c r="AE9" s="18"/>
      <c r="AF9" s="18"/>
    </row>
    <row r="10" spans="1:32" s="15" customFormat="1" ht="18.75">
      <c r="A10" s="86" t="s">
        <v>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12"/>
      <c r="AB10" s="13"/>
      <c r="AC10" s="13"/>
      <c r="AD10" s="13"/>
      <c r="AE10" s="18"/>
      <c r="AF10" s="18"/>
    </row>
    <row r="11" spans="1:32" s="15" customFormat="1" ht="18.75">
      <c r="A11" s="77" t="s">
        <v>56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12"/>
      <c r="AB11" s="13"/>
      <c r="AC11" s="13"/>
      <c r="AD11" s="13"/>
      <c r="AE11" s="18"/>
      <c r="AF11" s="18"/>
    </row>
    <row r="12" spans="1:26" s="19" customFormat="1" ht="15.75" customHeight="1">
      <c r="A12" s="78" t="s">
        <v>57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32" s="15" customFormat="1" ht="34.5" customHeight="1">
      <c r="A13" s="79" t="s">
        <v>58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20"/>
      <c r="AB13" s="17"/>
      <c r="AC13" s="17"/>
      <c r="AD13" s="17"/>
      <c r="AE13" s="18"/>
      <c r="AF13" s="18"/>
    </row>
    <row r="14" spans="1:32" s="15" customFormat="1" ht="19.5">
      <c r="A14" s="21"/>
      <c r="B14" s="21"/>
      <c r="C14" s="21"/>
      <c r="D14" s="21"/>
      <c r="E14" s="21"/>
      <c r="F14" s="21"/>
      <c r="G14" s="21"/>
      <c r="H14" s="21"/>
      <c r="I14" s="22" t="s">
        <v>1</v>
      </c>
      <c r="J14" s="22"/>
      <c r="K14" s="22"/>
      <c r="L14" s="22"/>
      <c r="M14" s="22"/>
      <c r="N14" s="22"/>
      <c r="O14" s="22"/>
      <c r="P14" s="22"/>
      <c r="Q14" s="23"/>
      <c r="R14" s="22"/>
      <c r="S14" s="22"/>
      <c r="T14" s="24"/>
      <c r="U14" s="25"/>
      <c r="V14" s="25"/>
      <c r="W14" s="25"/>
      <c r="X14" s="25"/>
      <c r="Y14" s="12"/>
      <c r="Z14" s="12"/>
      <c r="AA14" s="26"/>
      <c r="AB14" s="14"/>
      <c r="AC14" s="14"/>
      <c r="AD14" s="14"/>
      <c r="AE14" s="14"/>
      <c r="AF14" s="14"/>
    </row>
    <row r="15" spans="1:32" s="15" customFormat="1" ht="16.5" customHeight="1">
      <c r="A15" s="21"/>
      <c r="B15" s="21"/>
      <c r="C15" s="21"/>
      <c r="D15" s="21"/>
      <c r="E15" s="21"/>
      <c r="F15" s="21"/>
      <c r="G15" s="21"/>
      <c r="H15" s="21"/>
      <c r="I15" s="80" t="s">
        <v>59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27"/>
      <c r="AB15" s="28"/>
      <c r="AC15" s="28"/>
      <c r="AD15" s="28"/>
      <c r="AE15" s="28"/>
      <c r="AF15" s="28"/>
    </row>
    <row r="16" spans="1:32" s="1" customFormat="1" ht="16.5" customHeight="1">
      <c r="A16" s="7"/>
      <c r="B16" s="7"/>
      <c r="C16" s="7"/>
      <c r="D16" s="7"/>
      <c r="E16" s="7"/>
      <c r="F16" s="7"/>
      <c r="G16" s="7"/>
      <c r="H16" s="7"/>
      <c r="I16" s="80" t="s">
        <v>60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27"/>
      <c r="AB16" s="28"/>
      <c r="AC16" s="28"/>
      <c r="AD16" s="28"/>
      <c r="AE16" s="28"/>
      <c r="AF16" s="28"/>
    </row>
    <row r="17" spans="1:32" s="1" customFormat="1" ht="15.75">
      <c r="A17" s="7"/>
      <c r="B17" s="7"/>
      <c r="C17" s="7"/>
      <c r="D17" s="7"/>
      <c r="E17" s="7"/>
      <c r="F17" s="7"/>
      <c r="G17" s="7"/>
      <c r="H17" s="7"/>
      <c r="I17" s="29"/>
      <c r="J17" s="29"/>
      <c r="K17" s="29"/>
      <c r="L17" s="29"/>
      <c r="M17" s="29"/>
      <c r="N17" s="29"/>
      <c r="O17" s="29"/>
      <c r="P17" s="29"/>
      <c r="Q17" s="30"/>
      <c r="R17" s="29"/>
      <c r="S17" s="29"/>
      <c r="T17" s="31"/>
      <c r="U17" s="31"/>
      <c r="V17" s="31"/>
      <c r="W17" s="31"/>
      <c r="X17" s="31"/>
      <c r="Y17" s="31"/>
      <c r="Z17" s="31"/>
      <c r="AA17" s="27"/>
      <c r="AB17" s="28"/>
      <c r="AC17" s="28"/>
      <c r="AD17" s="28"/>
      <c r="AE17" s="28"/>
      <c r="AF17" s="28"/>
    </row>
    <row r="18" spans="1:27" s="6" customFormat="1" ht="15.75" customHeight="1">
      <c r="A18" s="75" t="s">
        <v>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 t="s">
        <v>3</v>
      </c>
      <c r="S18" s="81" t="s">
        <v>4</v>
      </c>
      <c r="T18" s="81" t="s">
        <v>5</v>
      </c>
      <c r="U18" s="81"/>
      <c r="V18" s="81"/>
      <c r="W18" s="81"/>
      <c r="X18" s="81"/>
      <c r="Y18" s="81" t="s">
        <v>6</v>
      </c>
      <c r="Z18" s="81"/>
      <c r="AA18" s="7"/>
    </row>
    <row r="19" spans="1:27" s="6" customFormat="1" ht="15.75" customHeight="1">
      <c r="A19" s="75" t="s">
        <v>7</v>
      </c>
      <c r="B19" s="75"/>
      <c r="C19" s="75"/>
      <c r="D19" s="75" t="s">
        <v>8</v>
      </c>
      <c r="E19" s="75"/>
      <c r="F19" s="75" t="s">
        <v>9</v>
      </c>
      <c r="G19" s="75"/>
      <c r="H19" s="76" t="s">
        <v>10</v>
      </c>
      <c r="I19" s="76"/>
      <c r="J19" s="76"/>
      <c r="K19" s="76"/>
      <c r="L19" s="76"/>
      <c r="M19" s="76"/>
      <c r="N19" s="76"/>
      <c r="O19" s="76"/>
      <c r="P19" s="76"/>
      <c r="Q19" s="76"/>
      <c r="R19" s="75"/>
      <c r="S19" s="81"/>
      <c r="T19" s="81"/>
      <c r="U19" s="81"/>
      <c r="V19" s="81"/>
      <c r="W19" s="81"/>
      <c r="X19" s="81"/>
      <c r="Y19" s="81"/>
      <c r="Z19" s="81"/>
      <c r="AA19" s="7"/>
    </row>
    <row r="20" spans="1:27" s="6" customFormat="1" ht="25.5">
      <c r="A20" s="75"/>
      <c r="B20" s="75"/>
      <c r="C20" s="75"/>
      <c r="D20" s="75"/>
      <c r="E20" s="75"/>
      <c r="F20" s="75"/>
      <c r="G20" s="75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5"/>
      <c r="S20" s="81"/>
      <c r="T20" s="33" t="s">
        <v>40</v>
      </c>
      <c r="U20" s="33" t="s">
        <v>11</v>
      </c>
      <c r="V20" s="33" t="s">
        <v>41</v>
      </c>
      <c r="W20" s="33" t="s">
        <v>42</v>
      </c>
      <c r="X20" s="33" t="s">
        <v>43</v>
      </c>
      <c r="Y20" s="33" t="s">
        <v>12</v>
      </c>
      <c r="Z20" s="33" t="s">
        <v>13</v>
      </c>
      <c r="AA20" s="7"/>
    </row>
    <row r="21" spans="1:27" s="6" customFormat="1" ht="15">
      <c r="A21" s="32"/>
      <c r="B21" s="32"/>
      <c r="C21" s="32"/>
      <c r="D21" s="34"/>
      <c r="E21" s="34"/>
      <c r="F21" s="34"/>
      <c r="G21" s="34"/>
      <c r="H21" s="34"/>
      <c r="I21" s="32"/>
      <c r="J21" s="34"/>
      <c r="K21" s="32"/>
      <c r="L21" s="34"/>
      <c r="M21" s="32"/>
      <c r="N21" s="34"/>
      <c r="O21" s="32"/>
      <c r="P21" s="34"/>
      <c r="Q21" s="32"/>
      <c r="R21" s="32">
        <v>25</v>
      </c>
      <c r="S21" s="35">
        <v>26</v>
      </c>
      <c r="T21" s="33">
        <v>27</v>
      </c>
      <c r="U21" s="35">
        <v>28</v>
      </c>
      <c r="V21" s="33">
        <v>29</v>
      </c>
      <c r="W21" s="33">
        <v>30</v>
      </c>
      <c r="X21" s="33">
        <v>31</v>
      </c>
      <c r="Y21" s="33">
        <v>32</v>
      </c>
      <c r="Z21" s="35">
        <v>33</v>
      </c>
      <c r="AA21" s="7"/>
    </row>
    <row r="22" spans="1:27" s="6" customFormat="1" ht="15.75">
      <c r="A22" s="32">
        <v>6</v>
      </c>
      <c r="B22" s="32">
        <v>0</v>
      </c>
      <c r="C22" s="32">
        <v>1</v>
      </c>
      <c r="D22" s="32">
        <v>0</v>
      </c>
      <c r="E22" s="32">
        <v>4</v>
      </c>
      <c r="F22" s="32">
        <v>1</v>
      </c>
      <c r="G22" s="32">
        <v>2</v>
      </c>
      <c r="H22" s="32">
        <v>0</v>
      </c>
      <c r="I22" s="32">
        <v>8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6" t="s">
        <v>14</v>
      </c>
      <c r="S22" s="37" t="s">
        <v>15</v>
      </c>
      <c r="T22" s="38">
        <f>T28</f>
        <v>500</v>
      </c>
      <c r="U22" s="38">
        <f>U28</f>
        <v>500</v>
      </c>
      <c r="V22" s="38">
        <f>V28</f>
        <v>820</v>
      </c>
      <c r="W22" s="38">
        <f>W28</f>
        <v>820</v>
      </c>
      <c r="X22" s="38">
        <f>X28</f>
        <v>820</v>
      </c>
      <c r="Y22" s="38">
        <f>SUM(T22:X22)</f>
        <v>3460</v>
      </c>
      <c r="Z22" s="37">
        <v>2025</v>
      </c>
      <c r="AA22" s="7"/>
    </row>
    <row r="23" spans="1:27" s="6" customFormat="1" ht="31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45" t="s">
        <v>62</v>
      </c>
      <c r="S23" s="60" t="s">
        <v>16</v>
      </c>
      <c r="T23" s="60"/>
      <c r="U23" s="60"/>
      <c r="V23" s="60"/>
      <c r="W23" s="60"/>
      <c r="X23" s="60"/>
      <c r="Y23" s="46"/>
      <c r="Z23" s="46"/>
      <c r="AA23" s="7"/>
    </row>
    <row r="24" spans="1:27" s="6" customFormat="1" ht="31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5" t="s">
        <v>63</v>
      </c>
      <c r="S24" s="60" t="s">
        <v>16</v>
      </c>
      <c r="T24" s="60"/>
      <c r="U24" s="60"/>
      <c r="V24" s="60"/>
      <c r="W24" s="60"/>
      <c r="X24" s="60"/>
      <c r="Y24" s="46"/>
      <c r="Z24" s="46"/>
      <c r="AA24" s="7"/>
    </row>
    <row r="25" spans="1:27" s="6" customFormat="1" ht="18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5" t="s">
        <v>17</v>
      </c>
      <c r="S25" s="46" t="s">
        <v>18</v>
      </c>
      <c r="T25" s="46">
        <v>3053</v>
      </c>
      <c r="U25" s="46">
        <v>2600</v>
      </c>
      <c r="V25" s="46">
        <v>2605</v>
      </c>
      <c r="W25" s="46">
        <v>2607</v>
      </c>
      <c r="X25" s="46">
        <v>2610</v>
      </c>
      <c r="Y25" s="46">
        <v>2610</v>
      </c>
      <c r="Z25" s="46">
        <v>2025</v>
      </c>
      <c r="AA25" s="7"/>
    </row>
    <row r="26" spans="1:27" s="6" customFormat="1" ht="31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5" t="s">
        <v>48</v>
      </c>
      <c r="S26" s="46" t="s">
        <v>18</v>
      </c>
      <c r="T26" s="46">
        <v>216</v>
      </c>
      <c r="U26" s="46">
        <v>780</v>
      </c>
      <c r="V26" s="46">
        <v>785</v>
      </c>
      <c r="W26" s="46">
        <v>787</v>
      </c>
      <c r="X26" s="46">
        <v>790</v>
      </c>
      <c r="Y26" s="46">
        <v>790</v>
      </c>
      <c r="Z26" s="46">
        <v>2025</v>
      </c>
      <c r="AA26" s="7"/>
    </row>
    <row r="27" spans="1:27" s="6" customFormat="1" ht="31.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45" t="s">
        <v>64</v>
      </c>
      <c r="S27" s="46" t="s">
        <v>18</v>
      </c>
      <c r="T27" s="62">
        <f>T40</f>
        <v>1</v>
      </c>
      <c r="U27" s="62">
        <v>1</v>
      </c>
      <c r="V27" s="62">
        <v>1</v>
      </c>
      <c r="W27" s="62">
        <v>1</v>
      </c>
      <c r="X27" s="62">
        <v>1</v>
      </c>
      <c r="Y27" s="62">
        <v>5</v>
      </c>
      <c r="Z27" s="46">
        <v>2025</v>
      </c>
      <c r="AA27" s="7"/>
    </row>
    <row r="28" spans="1:27" s="6" customFormat="1" ht="31.5">
      <c r="A28" s="32">
        <v>6</v>
      </c>
      <c r="B28" s="32">
        <v>0</v>
      </c>
      <c r="C28" s="32">
        <v>1</v>
      </c>
      <c r="D28" s="32">
        <v>0</v>
      </c>
      <c r="E28" s="32">
        <v>4</v>
      </c>
      <c r="F28" s="32">
        <v>1</v>
      </c>
      <c r="G28" s="32">
        <v>2</v>
      </c>
      <c r="H28" s="32">
        <v>0</v>
      </c>
      <c r="I28" s="32">
        <v>8</v>
      </c>
      <c r="J28" s="32">
        <v>1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45" t="s">
        <v>19</v>
      </c>
      <c r="S28" s="46" t="s">
        <v>15</v>
      </c>
      <c r="T28" s="59">
        <f>T29+T34+T39+T47</f>
        <v>500</v>
      </c>
      <c r="U28" s="59">
        <f>U29+U34+U39+U47</f>
        <v>500</v>
      </c>
      <c r="V28" s="59">
        <f>V29+V34+V39+V47</f>
        <v>820</v>
      </c>
      <c r="W28" s="59">
        <f>W29+W34+W39+W47</f>
        <v>820</v>
      </c>
      <c r="X28" s="59">
        <f>X29+X34+X39+X47</f>
        <v>820</v>
      </c>
      <c r="Y28" s="59">
        <f>SUM(T28:X28)</f>
        <v>3460</v>
      </c>
      <c r="Z28" s="46">
        <v>2025</v>
      </c>
      <c r="AA28" s="7"/>
    </row>
    <row r="29" spans="1:27" s="6" customFormat="1" ht="31.5">
      <c r="A29" s="32">
        <v>6</v>
      </c>
      <c r="B29" s="32">
        <v>0</v>
      </c>
      <c r="C29" s="32">
        <v>1</v>
      </c>
      <c r="D29" s="32">
        <v>0</v>
      </c>
      <c r="E29" s="32">
        <v>4</v>
      </c>
      <c r="F29" s="32">
        <v>1</v>
      </c>
      <c r="G29" s="32">
        <v>2</v>
      </c>
      <c r="H29" s="32">
        <v>0</v>
      </c>
      <c r="I29" s="32">
        <v>8</v>
      </c>
      <c r="J29" s="32">
        <v>1</v>
      </c>
      <c r="K29" s="32">
        <v>0</v>
      </c>
      <c r="L29" s="32">
        <v>1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45" t="s">
        <v>53</v>
      </c>
      <c r="S29" s="46" t="s">
        <v>15</v>
      </c>
      <c r="T29" s="61">
        <f>T31</f>
        <v>0</v>
      </c>
      <c r="U29" s="61">
        <v>0</v>
      </c>
      <c r="V29" s="61">
        <f>V31</f>
        <v>20</v>
      </c>
      <c r="W29" s="61">
        <f>W31</f>
        <v>20</v>
      </c>
      <c r="X29" s="61">
        <f>X31</f>
        <v>20</v>
      </c>
      <c r="Y29" s="61">
        <f>SUM(T29:X29)</f>
        <v>60</v>
      </c>
      <c r="Z29" s="46">
        <v>2025</v>
      </c>
      <c r="AA29" s="7"/>
    </row>
    <row r="30" spans="1:27" s="6" customFormat="1" ht="31.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45" t="s">
        <v>20</v>
      </c>
      <c r="S30" s="46" t="s">
        <v>18</v>
      </c>
      <c r="T30" s="62">
        <v>50</v>
      </c>
      <c r="U30" s="62">
        <v>55</v>
      </c>
      <c r="V30" s="62">
        <v>57</v>
      </c>
      <c r="W30" s="62">
        <v>60</v>
      </c>
      <c r="X30" s="62">
        <v>65</v>
      </c>
      <c r="Y30" s="63">
        <f>SUM(T30:X30)</f>
        <v>287</v>
      </c>
      <c r="Z30" s="46">
        <v>2025</v>
      </c>
      <c r="AA30" s="7"/>
    </row>
    <row r="31" spans="1:27" s="6" customFormat="1" ht="31.5">
      <c r="A31" s="32">
        <v>6</v>
      </c>
      <c r="B31" s="32">
        <v>0</v>
      </c>
      <c r="C31" s="32">
        <v>1</v>
      </c>
      <c r="D31" s="32">
        <v>0</v>
      </c>
      <c r="E31" s="32">
        <v>4</v>
      </c>
      <c r="F31" s="32">
        <v>1</v>
      </c>
      <c r="G31" s="32">
        <v>2</v>
      </c>
      <c r="H31" s="32">
        <v>0</v>
      </c>
      <c r="I31" s="32">
        <v>8</v>
      </c>
      <c r="J31" s="32">
        <v>1</v>
      </c>
      <c r="K31" s="32">
        <v>0</v>
      </c>
      <c r="L31" s="32">
        <v>1</v>
      </c>
      <c r="M31" s="32">
        <v>2</v>
      </c>
      <c r="N31" s="32">
        <v>0</v>
      </c>
      <c r="O31" s="32">
        <v>0</v>
      </c>
      <c r="P31" s="32">
        <v>1</v>
      </c>
      <c r="Q31" s="32">
        <v>0</v>
      </c>
      <c r="R31" s="45" t="s">
        <v>44</v>
      </c>
      <c r="S31" s="46" t="s">
        <v>15</v>
      </c>
      <c r="T31" s="64">
        <v>0</v>
      </c>
      <c r="U31" s="64">
        <v>0</v>
      </c>
      <c r="V31" s="64">
        <v>20</v>
      </c>
      <c r="W31" s="64">
        <v>20</v>
      </c>
      <c r="X31" s="64">
        <v>20</v>
      </c>
      <c r="Y31" s="64">
        <f>SUM(T31:X31)</f>
        <v>60</v>
      </c>
      <c r="Z31" s="46">
        <v>2025</v>
      </c>
      <c r="AA31" s="7"/>
    </row>
    <row r="32" spans="1:27" s="6" customFormat="1" ht="15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5" t="s">
        <v>21</v>
      </c>
      <c r="S32" s="46" t="s">
        <v>18</v>
      </c>
      <c r="T32" s="46">
        <v>4</v>
      </c>
      <c r="U32" s="46">
        <v>4</v>
      </c>
      <c r="V32" s="46">
        <v>4</v>
      </c>
      <c r="W32" s="46">
        <v>4</v>
      </c>
      <c r="X32" s="46">
        <v>4</v>
      </c>
      <c r="Y32" s="46">
        <f>SUM(T32:X32)</f>
        <v>20</v>
      </c>
      <c r="Z32" s="46">
        <v>2025</v>
      </c>
      <c r="AA32" s="7"/>
    </row>
    <row r="33" spans="1:27" s="6" customFormat="1" ht="31.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45" t="s">
        <v>34</v>
      </c>
      <c r="S33" s="46" t="s">
        <v>22</v>
      </c>
      <c r="T33" s="46">
        <v>1</v>
      </c>
      <c r="U33" s="46">
        <v>1</v>
      </c>
      <c r="V33" s="46">
        <v>1</v>
      </c>
      <c r="W33" s="46">
        <v>1</v>
      </c>
      <c r="X33" s="46">
        <v>1</v>
      </c>
      <c r="Y33" s="46">
        <v>1</v>
      </c>
      <c r="Z33" s="46">
        <v>2025</v>
      </c>
      <c r="AA33" s="7"/>
    </row>
    <row r="34" spans="1:27" s="6" customFormat="1" ht="15.75">
      <c r="A34" s="32">
        <v>6</v>
      </c>
      <c r="B34" s="32">
        <v>0</v>
      </c>
      <c r="C34" s="32">
        <v>1</v>
      </c>
      <c r="D34" s="32">
        <v>0</v>
      </c>
      <c r="E34" s="32">
        <v>4</v>
      </c>
      <c r="F34" s="32">
        <v>1</v>
      </c>
      <c r="G34" s="32">
        <v>2</v>
      </c>
      <c r="H34" s="32">
        <v>0</v>
      </c>
      <c r="I34" s="32">
        <v>8</v>
      </c>
      <c r="J34" s="32">
        <v>1</v>
      </c>
      <c r="K34" s="32">
        <v>0</v>
      </c>
      <c r="L34" s="32">
        <v>2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45" t="s">
        <v>23</v>
      </c>
      <c r="S34" s="46" t="s">
        <v>15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46">
        <v>2025</v>
      </c>
      <c r="AA34" s="7"/>
    </row>
    <row r="35" spans="1:27" s="6" customFormat="1" ht="37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5" t="s">
        <v>38</v>
      </c>
      <c r="S35" s="46" t="s">
        <v>18</v>
      </c>
      <c r="T35" s="65">
        <v>15</v>
      </c>
      <c r="U35" s="65">
        <v>15</v>
      </c>
      <c r="V35" s="65">
        <v>15</v>
      </c>
      <c r="W35" s="65">
        <v>15</v>
      </c>
      <c r="X35" s="65">
        <v>15</v>
      </c>
      <c r="Y35" s="62">
        <f>SUM(T35:X35)</f>
        <v>75</v>
      </c>
      <c r="Z35" s="46">
        <v>2025</v>
      </c>
      <c r="AA35" s="7"/>
    </row>
    <row r="36" spans="1:27" s="6" customFormat="1" ht="31.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5" t="s">
        <v>51</v>
      </c>
      <c r="S36" s="46" t="s">
        <v>22</v>
      </c>
      <c r="T36" s="46">
        <v>1</v>
      </c>
      <c r="U36" s="46">
        <v>1</v>
      </c>
      <c r="V36" s="46">
        <v>1</v>
      </c>
      <c r="W36" s="46">
        <v>1</v>
      </c>
      <c r="X36" s="46">
        <v>1</v>
      </c>
      <c r="Y36" s="46">
        <v>1</v>
      </c>
      <c r="Z36" s="46">
        <v>2025</v>
      </c>
      <c r="AA36" s="7"/>
    </row>
    <row r="37" spans="1:27" s="6" customFormat="1" ht="31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5" t="s">
        <v>50</v>
      </c>
      <c r="S37" s="46" t="s">
        <v>18</v>
      </c>
      <c r="T37" s="65">
        <v>10</v>
      </c>
      <c r="U37" s="65">
        <v>10</v>
      </c>
      <c r="V37" s="65">
        <v>10</v>
      </c>
      <c r="W37" s="65">
        <v>10</v>
      </c>
      <c r="X37" s="65">
        <v>10</v>
      </c>
      <c r="Y37" s="65">
        <f>SUM(T37:X37)</f>
        <v>50</v>
      </c>
      <c r="Z37" s="46">
        <v>2025</v>
      </c>
      <c r="AA37" s="7"/>
    </row>
    <row r="38" spans="1:27" s="6" customFormat="1" ht="47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5" t="s">
        <v>61</v>
      </c>
      <c r="S38" s="46" t="s">
        <v>22</v>
      </c>
      <c r="T38" s="46">
        <v>1</v>
      </c>
      <c r="U38" s="46">
        <v>1</v>
      </c>
      <c r="V38" s="46">
        <v>1</v>
      </c>
      <c r="W38" s="46">
        <v>1</v>
      </c>
      <c r="X38" s="46">
        <v>1</v>
      </c>
      <c r="Y38" s="46">
        <v>1</v>
      </c>
      <c r="Z38" s="46">
        <v>2025</v>
      </c>
      <c r="AA38" s="7"/>
    </row>
    <row r="39" spans="1:27" s="6" customFormat="1" ht="31.5">
      <c r="A39" s="32">
        <v>6</v>
      </c>
      <c r="B39" s="32">
        <v>0</v>
      </c>
      <c r="C39" s="32">
        <v>1</v>
      </c>
      <c r="D39" s="32">
        <v>0</v>
      </c>
      <c r="E39" s="32">
        <v>4</v>
      </c>
      <c r="F39" s="32">
        <v>1</v>
      </c>
      <c r="G39" s="32">
        <v>2</v>
      </c>
      <c r="H39" s="32">
        <v>0</v>
      </c>
      <c r="I39" s="32">
        <v>8</v>
      </c>
      <c r="J39" s="32">
        <v>1</v>
      </c>
      <c r="K39" s="32">
        <v>0</v>
      </c>
      <c r="L39" s="32">
        <v>3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45" t="s">
        <v>24</v>
      </c>
      <c r="S39" s="46" t="s">
        <v>15</v>
      </c>
      <c r="T39" s="47">
        <f>T41+T43</f>
        <v>500</v>
      </c>
      <c r="U39" s="47">
        <f>U41+U43</f>
        <v>500</v>
      </c>
      <c r="V39" s="47">
        <f>V41+V43</f>
        <v>700</v>
      </c>
      <c r="W39" s="47">
        <f>W41+W43</f>
        <v>700</v>
      </c>
      <c r="X39" s="47">
        <f>X41+X43</f>
        <v>700</v>
      </c>
      <c r="Y39" s="59">
        <f aca="true" t="shared" si="0" ref="Y39:Y44">SUM(T39:X39)</f>
        <v>3100</v>
      </c>
      <c r="Z39" s="46">
        <v>2025</v>
      </c>
      <c r="AA39" s="7"/>
    </row>
    <row r="40" spans="1:27" s="6" customFormat="1" ht="31.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8" t="s">
        <v>25</v>
      </c>
      <c r="S40" s="49" t="s">
        <v>18</v>
      </c>
      <c r="T40" s="72">
        <f>T42+T44+T50</f>
        <v>1</v>
      </c>
      <c r="U40" s="72">
        <f>U42+U44+U50</f>
        <v>1</v>
      </c>
      <c r="V40" s="72">
        <f>V42+V44+V50</f>
        <v>10</v>
      </c>
      <c r="W40" s="72">
        <f>W42+W44+W50</f>
        <v>10</v>
      </c>
      <c r="X40" s="72">
        <f>X42+X44+X50</f>
        <v>10</v>
      </c>
      <c r="Y40" s="73">
        <f t="shared" si="0"/>
        <v>32</v>
      </c>
      <c r="Z40" s="46">
        <v>2025</v>
      </c>
      <c r="AA40" s="7"/>
    </row>
    <row r="41" spans="1:27" s="6" customFormat="1" ht="47.25">
      <c r="A41" s="32">
        <v>6</v>
      </c>
      <c r="B41" s="32">
        <v>0</v>
      </c>
      <c r="C41" s="32">
        <v>1</v>
      </c>
      <c r="D41" s="32">
        <v>0</v>
      </c>
      <c r="E41" s="32">
        <v>4</v>
      </c>
      <c r="F41" s="32">
        <v>1</v>
      </c>
      <c r="G41" s="32">
        <v>2</v>
      </c>
      <c r="H41" s="32">
        <v>0</v>
      </c>
      <c r="I41" s="32">
        <v>8</v>
      </c>
      <c r="J41" s="32">
        <v>1</v>
      </c>
      <c r="K41" s="32">
        <v>0</v>
      </c>
      <c r="L41" s="32">
        <v>3</v>
      </c>
      <c r="M41" s="32">
        <v>2</v>
      </c>
      <c r="N41" s="32">
        <v>0</v>
      </c>
      <c r="O41" s="32">
        <v>0</v>
      </c>
      <c r="P41" s="32">
        <v>1</v>
      </c>
      <c r="Q41" s="32">
        <v>0</v>
      </c>
      <c r="R41" s="45" t="s">
        <v>26</v>
      </c>
      <c r="S41" s="46" t="s">
        <v>15</v>
      </c>
      <c r="T41" s="64">
        <v>0</v>
      </c>
      <c r="U41" s="64">
        <v>0</v>
      </c>
      <c r="V41" s="64">
        <v>200</v>
      </c>
      <c r="W41" s="64">
        <v>200</v>
      </c>
      <c r="X41" s="64">
        <v>200</v>
      </c>
      <c r="Y41" s="61">
        <f t="shared" si="0"/>
        <v>600</v>
      </c>
      <c r="Z41" s="46">
        <v>2025</v>
      </c>
      <c r="AA41" s="7"/>
    </row>
    <row r="42" spans="1:27" s="6" customFormat="1" ht="47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/>
      <c r="R42" s="45" t="s">
        <v>27</v>
      </c>
      <c r="S42" s="46" t="s">
        <v>18</v>
      </c>
      <c r="T42" s="66">
        <v>0</v>
      </c>
      <c r="U42" s="66">
        <v>0</v>
      </c>
      <c r="V42" s="66">
        <v>1</v>
      </c>
      <c r="W42" s="66">
        <v>1</v>
      </c>
      <c r="X42" s="66">
        <v>1</v>
      </c>
      <c r="Y42" s="46">
        <f t="shared" si="0"/>
        <v>3</v>
      </c>
      <c r="Z42" s="46">
        <v>2025</v>
      </c>
      <c r="AA42" s="7"/>
    </row>
    <row r="43" spans="1:27" s="6" customFormat="1" ht="31.5">
      <c r="A43" s="32">
        <v>6</v>
      </c>
      <c r="B43" s="32">
        <v>0</v>
      </c>
      <c r="C43" s="32">
        <v>1</v>
      </c>
      <c r="D43" s="32">
        <v>0</v>
      </c>
      <c r="E43" s="32">
        <v>4</v>
      </c>
      <c r="F43" s="32">
        <v>1</v>
      </c>
      <c r="G43" s="32">
        <v>2</v>
      </c>
      <c r="H43" s="32">
        <v>0</v>
      </c>
      <c r="I43" s="32">
        <v>8</v>
      </c>
      <c r="J43" s="32">
        <v>1</v>
      </c>
      <c r="K43" s="32">
        <v>0</v>
      </c>
      <c r="L43" s="32">
        <v>3</v>
      </c>
      <c r="M43" s="32">
        <v>2</v>
      </c>
      <c r="N43" s="32">
        <v>0</v>
      </c>
      <c r="O43" s="32">
        <v>0</v>
      </c>
      <c r="P43" s="32">
        <v>2</v>
      </c>
      <c r="Q43" s="32">
        <v>0</v>
      </c>
      <c r="R43" s="45" t="s">
        <v>45</v>
      </c>
      <c r="S43" s="46" t="s">
        <v>15</v>
      </c>
      <c r="T43" s="64">
        <v>500</v>
      </c>
      <c r="U43" s="64">
        <v>500</v>
      </c>
      <c r="V43" s="64">
        <v>500</v>
      </c>
      <c r="W43" s="64">
        <v>500</v>
      </c>
      <c r="X43" s="64">
        <v>500</v>
      </c>
      <c r="Y43" s="64">
        <f t="shared" si="0"/>
        <v>2500</v>
      </c>
      <c r="Z43" s="46">
        <v>2025</v>
      </c>
      <c r="AA43" s="7"/>
    </row>
    <row r="44" spans="1:27" s="6" customFormat="1" ht="31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/>
      <c r="R44" s="45" t="s">
        <v>52</v>
      </c>
      <c r="S44" s="46" t="s">
        <v>18</v>
      </c>
      <c r="T44" s="66">
        <v>1</v>
      </c>
      <c r="U44" s="66">
        <v>1</v>
      </c>
      <c r="V44" s="66">
        <v>1</v>
      </c>
      <c r="W44" s="66">
        <v>1</v>
      </c>
      <c r="X44" s="66">
        <v>1</v>
      </c>
      <c r="Y44" s="46">
        <f t="shared" si="0"/>
        <v>5</v>
      </c>
      <c r="Z44" s="46">
        <v>2025</v>
      </c>
      <c r="AA44" s="7"/>
    </row>
    <row r="45" spans="1:27" s="6" customFormat="1" ht="31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/>
      <c r="R45" s="50" t="s">
        <v>65</v>
      </c>
      <c r="S45" s="46" t="s">
        <v>22</v>
      </c>
      <c r="T45" s="46">
        <v>1</v>
      </c>
      <c r="U45" s="46">
        <v>1</v>
      </c>
      <c r="V45" s="46">
        <v>1</v>
      </c>
      <c r="W45" s="46">
        <v>1</v>
      </c>
      <c r="X45" s="46">
        <v>1</v>
      </c>
      <c r="Y45" s="46">
        <v>1</v>
      </c>
      <c r="Z45" s="46">
        <v>2025</v>
      </c>
      <c r="AA45" s="7"/>
    </row>
    <row r="46" spans="1:27" s="6" customFormat="1" ht="31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/>
      <c r="R46" s="50" t="s">
        <v>66</v>
      </c>
      <c r="S46" s="46" t="s">
        <v>22</v>
      </c>
      <c r="T46" s="46">
        <v>1</v>
      </c>
      <c r="U46" s="46">
        <v>1</v>
      </c>
      <c r="V46" s="46">
        <v>1</v>
      </c>
      <c r="W46" s="46">
        <v>1</v>
      </c>
      <c r="X46" s="46">
        <v>1</v>
      </c>
      <c r="Y46" s="46">
        <v>1</v>
      </c>
      <c r="Z46" s="46">
        <v>2025</v>
      </c>
      <c r="AA46" s="7"/>
    </row>
    <row r="47" spans="1:27" s="6" customFormat="1" ht="31.5">
      <c r="A47" s="32">
        <v>6</v>
      </c>
      <c r="B47" s="32">
        <v>0</v>
      </c>
      <c r="C47" s="32">
        <v>1</v>
      </c>
      <c r="D47" s="32">
        <v>0</v>
      </c>
      <c r="E47" s="32">
        <v>4</v>
      </c>
      <c r="F47" s="32">
        <v>1</v>
      </c>
      <c r="G47" s="32">
        <v>2</v>
      </c>
      <c r="H47" s="32">
        <v>0</v>
      </c>
      <c r="I47" s="32">
        <v>8</v>
      </c>
      <c r="J47" s="32">
        <v>1</v>
      </c>
      <c r="K47" s="32">
        <v>0</v>
      </c>
      <c r="L47" s="32">
        <v>4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50" t="s">
        <v>28</v>
      </c>
      <c r="S47" s="51" t="s">
        <v>15</v>
      </c>
      <c r="T47" s="52">
        <f aca="true" t="shared" si="1" ref="T47:Y47">T49</f>
        <v>0</v>
      </c>
      <c r="U47" s="52">
        <f t="shared" si="1"/>
        <v>0</v>
      </c>
      <c r="V47" s="52">
        <f t="shared" si="1"/>
        <v>100</v>
      </c>
      <c r="W47" s="52">
        <f t="shared" si="1"/>
        <v>100</v>
      </c>
      <c r="X47" s="52">
        <f t="shared" si="1"/>
        <v>100</v>
      </c>
      <c r="Y47" s="52">
        <f t="shared" si="1"/>
        <v>300</v>
      </c>
      <c r="Z47" s="46">
        <v>2025</v>
      </c>
      <c r="AA47" s="7"/>
    </row>
    <row r="48" spans="1:27" s="6" customFormat="1" ht="31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45" t="s">
        <v>49</v>
      </c>
      <c r="S48" s="46" t="s">
        <v>18</v>
      </c>
      <c r="T48" s="46">
        <v>216</v>
      </c>
      <c r="U48" s="46">
        <v>780</v>
      </c>
      <c r="V48" s="46">
        <v>785</v>
      </c>
      <c r="W48" s="46">
        <v>787</v>
      </c>
      <c r="X48" s="46">
        <v>790</v>
      </c>
      <c r="Y48" s="46">
        <v>790</v>
      </c>
      <c r="Z48" s="46">
        <v>2025</v>
      </c>
      <c r="AA48" s="7"/>
    </row>
    <row r="49" spans="1:27" s="6" customFormat="1" ht="47.25">
      <c r="A49" s="32">
        <v>6</v>
      </c>
      <c r="B49" s="32">
        <v>0</v>
      </c>
      <c r="C49" s="32">
        <v>1</v>
      </c>
      <c r="D49" s="32">
        <v>0</v>
      </c>
      <c r="E49" s="32">
        <v>4</v>
      </c>
      <c r="F49" s="32">
        <v>1</v>
      </c>
      <c r="G49" s="32">
        <v>2</v>
      </c>
      <c r="H49" s="32">
        <v>0</v>
      </c>
      <c r="I49" s="32">
        <v>8</v>
      </c>
      <c r="J49" s="32">
        <v>1</v>
      </c>
      <c r="K49" s="32">
        <v>0</v>
      </c>
      <c r="L49" s="32">
        <v>4</v>
      </c>
      <c r="M49" s="32">
        <v>2</v>
      </c>
      <c r="N49" s="32">
        <v>0</v>
      </c>
      <c r="O49" s="32">
        <v>0</v>
      </c>
      <c r="P49" s="32">
        <v>1</v>
      </c>
      <c r="Q49" s="32">
        <v>0</v>
      </c>
      <c r="R49" s="45" t="s">
        <v>29</v>
      </c>
      <c r="S49" s="46" t="s">
        <v>15</v>
      </c>
      <c r="T49" s="64">
        <v>0</v>
      </c>
      <c r="U49" s="64">
        <v>0</v>
      </c>
      <c r="V49" s="64">
        <v>100</v>
      </c>
      <c r="W49" s="64">
        <v>100</v>
      </c>
      <c r="X49" s="64">
        <v>100</v>
      </c>
      <c r="Y49" s="61">
        <f>SUM(T49:X49)</f>
        <v>300</v>
      </c>
      <c r="Z49" s="46">
        <v>2025</v>
      </c>
      <c r="AA49" s="7"/>
    </row>
    <row r="50" spans="1:27" s="6" customFormat="1" ht="19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45" t="s">
        <v>30</v>
      </c>
      <c r="S50" s="46" t="s">
        <v>18</v>
      </c>
      <c r="T50" s="66">
        <v>0</v>
      </c>
      <c r="U50" s="66">
        <v>0</v>
      </c>
      <c r="V50" s="66">
        <v>8</v>
      </c>
      <c r="W50" s="66">
        <v>8</v>
      </c>
      <c r="X50" s="66">
        <v>8</v>
      </c>
      <c r="Y50" s="46">
        <f>SUM(T50:X50)</f>
        <v>24</v>
      </c>
      <c r="Z50" s="46">
        <v>2025</v>
      </c>
      <c r="AA50" s="7"/>
    </row>
    <row r="51" spans="1:27" s="6" customFormat="1" ht="31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45" t="s">
        <v>31</v>
      </c>
      <c r="S51" s="46" t="s">
        <v>22</v>
      </c>
      <c r="T51" s="46">
        <v>1</v>
      </c>
      <c r="U51" s="46">
        <v>1</v>
      </c>
      <c r="V51" s="46">
        <v>1</v>
      </c>
      <c r="W51" s="46">
        <v>1</v>
      </c>
      <c r="X51" s="46">
        <v>1</v>
      </c>
      <c r="Y51" s="46">
        <v>1</v>
      </c>
      <c r="Z51" s="46">
        <v>2025</v>
      </c>
      <c r="AA51" s="7"/>
    </row>
    <row r="52" spans="1:26" ht="47.25">
      <c r="A52" s="32">
        <v>6</v>
      </c>
      <c r="B52" s="32">
        <v>0</v>
      </c>
      <c r="C52" s="32">
        <v>1</v>
      </c>
      <c r="D52" s="32">
        <v>0</v>
      </c>
      <c r="E52" s="32">
        <v>4</v>
      </c>
      <c r="F52" s="32">
        <v>1</v>
      </c>
      <c r="G52" s="32">
        <v>2</v>
      </c>
      <c r="H52" s="32">
        <v>0</v>
      </c>
      <c r="I52" s="32">
        <v>8</v>
      </c>
      <c r="J52" s="32">
        <v>1</v>
      </c>
      <c r="K52" s="32">
        <v>0</v>
      </c>
      <c r="L52" s="32">
        <v>5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45" t="s">
        <v>32</v>
      </c>
      <c r="S52" s="46" t="s">
        <v>15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46">
        <v>2025</v>
      </c>
    </row>
    <row r="53" spans="1:26" ht="31.5">
      <c r="A53" s="40"/>
      <c r="B53" s="40"/>
      <c r="C53" s="41"/>
      <c r="D53" s="41"/>
      <c r="E53" s="41"/>
      <c r="F53" s="41"/>
      <c r="G53" s="41"/>
      <c r="H53" s="41"/>
      <c r="I53" s="41"/>
      <c r="J53" s="40"/>
      <c r="K53" s="40"/>
      <c r="L53" s="40"/>
      <c r="M53" s="40"/>
      <c r="N53" s="40"/>
      <c r="O53" s="40"/>
      <c r="P53" s="40"/>
      <c r="Q53" s="42"/>
      <c r="R53" s="54" t="s">
        <v>47</v>
      </c>
      <c r="S53" s="53" t="s">
        <v>18</v>
      </c>
      <c r="T53" s="53">
        <v>3</v>
      </c>
      <c r="U53" s="53">
        <v>3</v>
      </c>
      <c r="V53" s="53">
        <v>3</v>
      </c>
      <c r="W53" s="53">
        <v>3</v>
      </c>
      <c r="X53" s="53">
        <v>3</v>
      </c>
      <c r="Y53" s="53">
        <v>3</v>
      </c>
      <c r="Z53" s="46">
        <v>2025</v>
      </c>
    </row>
    <row r="54" spans="1:26" ht="31.5">
      <c r="A54" s="40"/>
      <c r="B54" s="40"/>
      <c r="C54" s="41"/>
      <c r="D54" s="41"/>
      <c r="E54" s="41"/>
      <c r="F54" s="41"/>
      <c r="G54" s="41"/>
      <c r="H54" s="41"/>
      <c r="I54" s="41"/>
      <c r="J54" s="40"/>
      <c r="K54" s="40"/>
      <c r="L54" s="40"/>
      <c r="M54" s="40"/>
      <c r="N54" s="40"/>
      <c r="O54" s="40"/>
      <c r="P54" s="40"/>
      <c r="Q54" s="42"/>
      <c r="R54" s="55" t="s">
        <v>33</v>
      </c>
      <c r="S54" s="46" t="s">
        <v>22</v>
      </c>
      <c r="T54" s="46">
        <v>1</v>
      </c>
      <c r="U54" s="46">
        <v>1</v>
      </c>
      <c r="V54" s="46">
        <v>1</v>
      </c>
      <c r="W54" s="46">
        <v>1</v>
      </c>
      <c r="X54" s="46">
        <v>1</v>
      </c>
      <c r="Y54" s="46">
        <v>1</v>
      </c>
      <c r="Z54" s="46">
        <v>2025</v>
      </c>
    </row>
    <row r="55" spans="1:26" ht="31.5">
      <c r="A55" s="67"/>
      <c r="B55" s="67"/>
      <c r="C55" s="68"/>
      <c r="D55" s="68"/>
      <c r="E55" s="68"/>
      <c r="F55" s="68"/>
      <c r="G55" s="68"/>
      <c r="H55" s="68"/>
      <c r="I55" s="68"/>
      <c r="J55" s="67"/>
      <c r="K55" s="67"/>
      <c r="L55" s="67"/>
      <c r="M55" s="67"/>
      <c r="N55" s="67"/>
      <c r="O55" s="67"/>
      <c r="P55" s="67"/>
      <c r="Q55" s="69"/>
      <c r="R55" s="70" t="s">
        <v>46</v>
      </c>
      <c r="S55" s="71" t="s">
        <v>22</v>
      </c>
      <c r="T55" s="71">
        <v>1</v>
      </c>
      <c r="U55" s="71">
        <v>1</v>
      </c>
      <c r="V55" s="71">
        <v>1</v>
      </c>
      <c r="W55" s="71">
        <v>1</v>
      </c>
      <c r="X55" s="71">
        <v>1</v>
      </c>
      <c r="Y55" s="71">
        <v>1</v>
      </c>
      <c r="Z55" s="71">
        <v>2025</v>
      </c>
    </row>
    <row r="56" spans="18:26" ht="15">
      <c r="R56" s="56"/>
      <c r="S56" s="56"/>
      <c r="T56" s="57"/>
      <c r="U56" s="58"/>
      <c r="V56" s="58"/>
      <c r="W56" s="58"/>
      <c r="X56" s="58"/>
      <c r="Y56" s="58"/>
      <c r="Z56" s="58" t="s">
        <v>37</v>
      </c>
    </row>
  </sheetData>
  <sheetProtection selectLockedCells="1" selectUnlockedCells="1"/>
  <mergeCells count="23">
    <mergeCell ref="T5:Z5"/>
    <mergeCell ref="S6:Z6"/>
    <mergeCell ref="A7:Z7"/>
    <mergeCell ref="A8:Z8"/>
    <mergeCell ref="A9:Z9"/>
    <mergeCell ref="A10:Z10"/>
    <mergeCell ref="I15:Z15"/>
    <mergeCell ref="I16:Z16"/>
    <mergeCell ref="A18:Q18"/>
    <mergeCell ref="R18:R20"/>
    <mergeCell ref="S18:S20"/>
    <mergeCell ref="T18:X19"/>
    <mergeCell ref="Y18:Z19"/>
    <mergeCell ref="R1:Z1"/>
    <mergeCell ref="R2:Z2"/>
    <mergeCell ref="R3:Z3"/>
    <mergeCell ref="A19:C20"/>
    <mergeCell ref="D19:E20"/>
    <mergeCell ref="F19:G20"/>
    <mergeCell ref="H19:Q20"/>
    <mergeCell ref="A11:Z11"/>
    <mergeCell ref="A12:Z12"/>
    <mergeCell ref="A13:Z13"/>
  </mergeCells>
  <printOptions horizontalCentered="1"/>
  <pageMargins left="0.39375" right="0.39375" top="0.5902777777777778" bottom="0.39375" header="0.5118055555555555" footer="0.5118055555555555"/>
  <pageSetup firstPageNumber="34" useFirstPageNumber="1" fitToHeight="2" horizontalDpi="300" verticalDpi="300" orientation="landscape" paperSize="9" scale="62" r:id="rId1"/>
  <rowBreaks count="1" manualBreakCount="1">
    <brk id="3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Специалист</cp:lastModifiedBy>
  <cp:lastPrinted>2022-12-22T11:49:18Z</cp:lastPrinted>
  <dcterms:created xsi:type="dcterms:W3CDTF">2019-02-05T09:36:33Z</dcterms:created>
  <dcterms:modified xsi:type="dcterms:W3CDTF">2023-02-02T05:44:10Z</dcterms:modified>
  <cp:category/>
  <cp:version/>
  <cp:contentType/>
  <cp:contentStatus/>
</cp:coreProperties>
</file>