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 1" sheetId="1" r:id="rId1"/>
  </sheets>
  <definedNames>
    <definedName name="_xlnm.Print_Area" localSheetId="0">'Лист 1'!$A$1:$E$209</definedName>
  </definedNames>
  <calcPr fullCalcOnLoad="1"/>
</workbook>
</file>

<file path=xl/sharedStrings.xml><?xml version="1.0" encoding="utf-8"?>
<sst xmlns="http://schemas.openxmlformats.org/spreadsheetml/2006/main" count="412" uniqueCount="396">
  <si>
    <t>000 1 16 01173 01 0000 140</t>
  </si>
  <si>
    <t>000 1 16 01190 01 0000 140</t>
  </si>
  <si>
    <t>000 1 16 01193 01 0000 140</t>
  </si>
  <si>
    <t>000 1 16 01203 01 0000 140</t>
  </si>
  <si>
    <t>000 1 16 01200 01 0000 140</t>
  </si>
  <si>
    <t>Дотации бюджетам бюджетной системы Российской Федерации</t>
  </si>
  <si>
    <t>000 2 02 10000 00 0000 150</t>
  </si>
  <si>
    <t>Дотации бюджетам на поддержку мер по обеспечению сбалансированности бюджетов</t>
  </si>
  <si>
    <t>000 2 02 15002 00 0000 150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</si>
  <si>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</si>
  <si>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</si>
  <si>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000 1 01 02080 01 0000 110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</si>
  <si>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</si>
  <si>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000 2 02 29999 05 2189 150</t>
  </si>
  <si>
    <t>Прочие субсидии бюджетам муниципальных районов (субсидии на укрепление материально-технической базы муниципальных спортивных школ)</t>
  </si>
  <si>
    <t>000 2 02 29999 05 2190 150</t>
  </si>
  <si>
    <t>Прочие субсидии бюджетам муниципальных районов (субсидии на укрепление материально-технической базы муниципальных общеобразовательных организаций)</t>
  </si>
  <si>
    <t>000 2 02 29999 05 2222 150</t>
  </si>
  <si>
    <t>Прочие субсидии бюджетам муниципальных районов (субсидии на укрепление материально-технической базы муниципальных дошкольных образовательных организаций)</t>
  </si>
  <si>
    <t>000 2 02 40014 05 1519 150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</si>
  <si>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из бюджетов городских и сельских поселений, в связи с передачей полномочий по решению вопросов местного значения)</t>
  </si>
  <si>
    <t>000 2 02 49999 05 1518 150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</si>
  <si>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</si>
  <si>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</si>
  <si>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</si>
  <si>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</si>
  <si>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</si>
  <si>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</si>
  <si>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</si>
  <si>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</si>
  <si>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</si>
  <si>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</si>
  <si>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</si>
  <si>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</si>
  <si>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</si>
  <si>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</si>
  <si>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</si>
  <si>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</si>
  <si>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</si>
  <si>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</si>
  <si>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000 1 16 07000 00 0000 140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</si>
  <si>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</si>
  <si>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межбюджетные трансферты, передаваемые бюджетам муниципальных районов (иные межбюджетные трансферты из бюджетов городских и сельских поселений)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</si>
  <si>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</si>
  <si>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</si>
  <si>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</si>
  <si>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</si>
  <si>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000 1 03 02231 01 0000 110</t>
  </si>
  <si>
    <t>000 1 03 02241 01 0000 110</t>
  </si>
  <si>
    <t>000 1 03 02251 01 0000 110</t>
  </si>
  <si>
    <t>000 1 03 02261 01 0000 110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</si>
  <si>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</si>
  <si>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</si>
  <si>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</si>
  <si>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</si>
  <si>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000 2 02 20216 05 2227 150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</si>
  <si>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</si>
  <si>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</si>
  <si>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</si>
  <si>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</si>
  <si>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</si>
  <si>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000 2 02 20216 05 2125 150</t>
  </si>
  <si>
    <t>000 2 02 20216 05 2224 150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</si>
  <si>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</si>
  <si>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от  12.2021г. №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</si>
  <si>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капитальный ремонт и ремонт улично-дорожной сети муниципальных образований Тверской области)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</si>
  <si>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</si>
  <si>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</si>
  <si>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</si>
  <si>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</si>
  <si>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</si>
  <si>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</si>
  <si>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</si>
  <si>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</si>
  <si>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</si>
  <si>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</si>
  <si>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</si>
  <si>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</si>
  <si>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</si>
  <si>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</si>
  <si>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</si>
  <si>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</si>
  <si>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</si>
  <si>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</si>
  <si>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000 2 02 29999 05 2049 150</t>
  </si>
  <si>
    <t>Прочие субсидии бюджетам муниципальных районов (субсидии на поддержку редакций районных и городских газет)</t>
  </si>
  <si>
    <t>000 2 02 29999 05 2065 150</t>
  </si>
  <si>
    <t>Прочие субсидии бюджетам муниципальных районов (субсидии на поддержку социальных маршрутов внутреннего водного транспорта)</t>
  </si>
  <si>
    <t>000 2 02 29999 05 2071 150</t>
  </si>
  <si>
    <t>Прочие субсидии бюджетам муниципальных районов (субсидии на организацию отдыха детей в каникулярное время)</t>
  </si>
  <si>
    <t>000 2 02 29999 05 2093 150</t>
  </si>
  <si>
    <t>Прочие субсидии бюджетам муниципальных районов (субсидии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обратно)</t>
  </si>
  <si>
    <t>000 2 02 29999 05 2203 150</t>
  </si>
  <si>
    <t>Прочие субсидии бюджетам муниципальных районов (субсидии на организацию участия детей и подростков в социально значимых региональных проектах)</t>
  </si>
  <si>
    <t>000 2 02 29999 05 2207 150</t>
  </si>
  <si>
    <t>Прочие субсидии бюджетам муниципальных районов (субсидии на повышение заработной платы педагогическим работникам муниципальных организаций дополнительного образования)</t>
  </si>
  <si>
    <t>000 2 02 29999 05 2208 150</t>
  </si>
  <si>
    <t>Прочие субсидии бюджетам муниципальных районов (субсидии на повышение заработной платы работникам муниципальных учреждений культуры Тверской области)</t>
  </si>
  <si>
    <t>Субсидии бюджетам бюджетной системы Российской Федерации (межбюджетные субсидии)</t>
  </si>
  <si>
    <t>000 2 02 20000 00 0000 150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</si>
  <si>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</si>
  <si>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</si>
  <si>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</si>
  <si>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</si>
  <si>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000 2 02 49999 05 0000 150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</si>
  <si>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</si>
  <si>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</si>
  <si>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</si>
  <si>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2023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</si>
  <si>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</si>
  <si>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</si>
  <si>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000 2 02 40014 05 1040 150</t>
  </si>
  <si>
    <t>000 2 02 40014 05 1050 150</t>
  </si>
  <si>
    <t>000 2 02 40014 05 1090 150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</si>
  <si>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на ремонт дворовых территорий многоквартирных домов, проездов к дворовым территориям многоквартирных домов)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</si>
  <si>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на капитальный ремонт и ремонт улично-дорожной сети)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</si>
  <si>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на обеспечение безопасности дорожного движения)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</si>
  <si>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</si>
  <si>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</si>
  <si>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</si>
  <si>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Прогнозируемые доходы бюджета Конаковского района по группам,</t>
  </si>
  <si>
    <t xml:space="preserve">подгруппам, статьям, подстатьям и элементам доходов классификации доходов </t>
  </si>
  <si>
    <t>Код бюджетной</t>
  </si>
  <si>
    <t>000 1 00 00000 00 0000 000</t>
  </si>
  <si>
    <t>НАЛОГИ НА ПРИБЫЛЬ, ДОХОДЫ</t>
  </si>
  <si>
    <t>НАЛОГ  НА ДОХОДЫ ФИЗИЧЕСКИХ ЛИЦ</t>
  </si>
  <si>
    <t>000 1 01 02010 01 0000 110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</si>
  <si>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</si>
  <si>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000 1 01 02020 01 0000 110</t>
  </si>
  <si>
    <t xml:space="preserve"> 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</si>
  <si>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</si>
  <si>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</si>
  <si>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</si>
  <si>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</si>
  <si>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</si>
  <si>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</si>
  <si>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</si>
  <si>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</si>
  <si>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</si>
  <si>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</si>
  <si>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ПОШЛИНА</t>
  </si>
  <si>
    <t>000 1 08 03000 01 0000 110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</si>
  <si>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</si>
  <si>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</si>
  <si>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</si>
  <si>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 ГОСУДАРСТВЕННОЙ И  МУНИЦИПАЛЬНОЙ 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</si>
  <si>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</si>
  <si>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</si>
  <si>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</si>
  <si>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</si>
  <si>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000 1 11 05025 05 0000 120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</si>
  <si>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</si>
  <si>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</si>
  <si>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</si>
  <si>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</si>
  <si>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</si>
  <si>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</si>
  <si>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000 1 12 00000 00 0000 000</t>
  </si>
  <si>
    <t>ПЛАТЕЖИ ПРИ ПОЛЬЗОВАНИИ ПРИРОДНЫМИ РЕСУРСАМИ</t>
  </si>
  <si>
    <t>000 1 13 00000 00 0000 000</t>
  </si>
  <si>
    <t>000 1 14 00000 00 0000 000</t>
  </si>
  <si>
    <t>ДОХОДЫ ОТ ПРОДАЖИ МАТЕРИАЛЬНЫХ И НЕМАТЕРИАЛЬНЫХ АКТИВОВ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</si>
  <si>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</si>
  <si>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</si>
  <si>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</si>
  <si>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</si>
  <si>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</si>
  <si>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</si>
  <si>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</si>
  <si>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Субвенции бюджетам на государственную регистрацию актов гражданского состояния</t>
  </si>
  <si>
    <t>Прочие субвенции</t>
  </si>
  <si>
    <t>Прочие субвенции  бюджетам  муниципальных районов</t>
  </si>
  <si>
    <t xml:space="preserve">   ИТОГО ДОХОДОВ                                                </t>
  </si>
  <si>
    <t>000 1 01 00000 00 0000 000</t>
  </si>
  <si>
    <t>000 1 01 02000 01 0000 110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</si>
  <si>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</si>
  <si>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</si>
  <si>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Плата за сбросы загрязняющих веществ в водные объекты</t>
  </si>
  <si>
    <t>000 1 12 01010 01 0000 120</t>
  </si>
  <si>
    <t>000 1 12 01030 01 0000 120</t>
  </si>
  <si>
    <t>Плата за негативное воздействие на окружающую среду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</si>
  <si>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</si>
  <si>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</si>
  <si>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</si>
  <si>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</si>
  <si>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</si>
  <si>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</si>
  <si>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</si>
  <si>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000 1 05 04000 02 0000 110</t>
  </si>
  <si>
    <t>000 1 01 02030 01 0000 110</t>
  </si>
  <si>
    <t>Плата за выбросы загрязняющих веществ в атмосферный воздух стационарными объектами</t>
  </si>
  <si>
    <t>000 1 12 01000 01 0000 120</t>
  </si>
  <si>
    <t>000 1 14 06000 00 0000 430</t>
  </si>
  <si>
    <t>000 1 13 02000 00 0000 130</t>
  </si>
  <si>
    <t>Доходы от компенсации затрат государства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</si>
  <si>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</si>
  <si>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</si>
  <si>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</si>
  <si>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</si>
  <si>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000 1 11 09000 00 0000 120</t>
  </si>
  <si>
    <t>Прочие доходы от ипользования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</si>
  <si>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</si>
  <si>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</si>
  <si>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</si>
  <si>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</si>
  <si>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</si>
  <si>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</si>
  <si>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</si>
  <si>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</si>
  <si>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</si>
  <si>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Прочие поступления от ипользования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</si>
  <si>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</si>
  <si>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субвенции бюджетам муниципальных районов (субвенции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деятельности)</t>
  </si>
  <si>
    <t>Государственная пошлина по делам, рассматриваемым в судах общей юрисдикции, мировыми судьями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</si>
  <si>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</si>
  <si>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</si>
  <si>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</si>
  <si>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</si>
  <si>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</si>
  <si>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</si>
  <si>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</si>
  <si>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</si>
  <si>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Наименование дохода</t>
  </si>
  <si>
    <t>Субвенции бюджетам муниципальных районов на государственную регистрацию актов гражданского состояния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</si>
  <si>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</si>
  <si>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</si>
  <si>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</si>
  <si>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</si>
  <si>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</si>
  <si>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</si>
  <si>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</si>
  <si>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</si>
  <si>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</si>
  <si>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</si>
  <si>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</si>
  <si>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</si>
  <si>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</si>
  <si>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</si>
  <si>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</si>
  <si>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</si>
  <si>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</si>
  <si>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</si>
  <si>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</si>
  <si>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</si>
  <si>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Прочие субвенции бюджетам муниципальных районов (субвенции на обеспечение государственных гарантий 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 </t>
  </si>
  <si>
    <t>Прочие субвенции бюджетам муниципальных районов (субвенции 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</si>
  <si>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Прочие субвенции бюджетам муниципальных районов (субвенции на обеспечение государственных гарантий  реализации прав  на получение общедоступного и бесплатного дошкольного образования  в муниципальных дошкольных образовательных организациях)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</si>
  <si>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</si>
  <si>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</si>
  <si>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Субвенции бюджетам бюджетной системы Российской Федерации 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</si>
  <si>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</si>
  <si>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</si>
  <si>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Проценты, полученные от предоставления бюджетных кредитов внутри страны</t>
  </si>
  <si>
    <t>000 1 11 03000 00 0000 120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</si>
  <si>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</si>
  <si>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</si>
  <si>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</si>
  <si>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</si>
  <si>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 xml:space="preserve">Сумма, тыс. руб. </t>
  </si>
  <si>
    <t>классификации</t>
  </si>
  <si>
    <t xml:space="preserve">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</si>
  <si>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</si>
  <si>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</si>
  <si>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</si>
  <si>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</si>
  <si>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</si>
  <si>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</si>
  <si>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к решению Собрания депутатов Конаковского района</t>
  </si>
  <si>
    <t>НАЛОГОВЫЕ И НЕНАЛОГОВЫЕ ДОХОДЫ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</si>
  <si>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</si>
  <si>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</si>
  <si>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</si>
  <si>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</si>
  <si>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</si>
  <si>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</si>
  <si>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</si>
  <si>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</si>
  <si>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</si>
  <si>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</si>
  <si>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</si>
  <si>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</si>
  <si>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</si>
  <si>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</si>
  <si>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000 1 12 01041 01 0000 120</t>
  </si>
  <si>
    <t>000 1 12 01042 01 0000 120</t>
  </si>
  <si>
    <t>Плата за размещение отходов производства</t>
  </si>
  <si>
    <t>Плата за размещение твердых коммунальных отходов</t>
  </si>
  <si>
    <t>000 1 13 01000 00 0000 130</t>
  </si>
  <si>
    <t>Доходы от оказания платных услуг (работ)</t>
  </si>
  <si>
    <t>Прочие доходы от оказания платных услуг (работ)</t>
  </si>
  <si>
    <t>Приложение 3</t>
  </si>
  <si>
    <t>"О бюджете Конаковского района на 2022 год</t>
  </si>
  <si>
    <t xml:space="preserve">                                    и на плановый период 2023 и 2024 годов"</t>
  </si>
  <si>
    <t>2024 год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</si>
  <si>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</si>
  <si>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</si>
  <si>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000 1 05 01011 01 0000 110</t>
  </si>
  <si>
    <t>000 1 05 01020 01 0000 110</t>
  </si>
  <si>
    <t>000 1 05 01021 01 0000 110</t>
  </si>
  <si>
    <t>000 1 13 01990 00 0000 130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</si>
  <si>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</si>
  <si>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</si>
  <si>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000 1 13 01995 05 1011 130</t>
  </si>
  <si>
    <t>Прочие доходы от оказания платных услуг (работ) получателями средств бюджетов муниципальных районов (прочие доходы от оказания платных услуг (работ))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</si>
  <si>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</si>
  <si>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</si>
  <si>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субвенции бюджетам муниципальных районов (субвенции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области)</t>
  </si>
  <si>
    <t>000 2 02 30000 00 0000 150</t>
  </si>
  <si>
    <t>000 2 02 30029 00 0000 150</t>
  </si>
  <si>
    <t>000 2 02 30029 05 0000 150</t>
  </si>
  <si>
    <t>000 2 02 35082 00 0000 150</t>
  </si>
  <si>
    <t>000 2 02 35082 05 0000 150</t>
  </si>
  <si>
    <t xml:space="preserve">000 2 02 35120 00 0000 150 </t>
  </si>
  <si>
    <t>000 2 02 35120 05 0000 150</t>
  </si>
  <si>
    <t>000 2 02 35930 00 0000 150</t>
  </si>
  <si>
    <t>000 2 02 35930 05 0000 150</t>
  </si>
  <si>
    <t>000 2 02 39999 00 0000 150</t>
  </si>
  <si>
    <t>000 2 02 39999 05 0000 150</t>
  </si>
  <si>
    <t>000 2 02 39999 05 2015 150</t>
  </si>
  <si>
    <t>000 2 02 39999 05 2016 150</t>
  </si>
  <si>
    <t>000 2 02 39999 05 2070 150</t>
  </si>
  <si>
    <t>000 2 02 39999 05 2114 150</t>
  </si>
  <si>
    <t>000 2 02 39999 05 2153 150</t>
  </si>
  <si>
    <t>000 2 02 39999 05 2174 150</t>
  </si>
  <si>
    <t>000 2 02 39999 05 2217 150</t>
  </si>
  <si>
    <t>Прочие субвенции бюджетам муниципальных районов (субвенции на осуществление государственных полномочий Тверской области по созданию и организации деятельности  комиссий по делам несовершеннолетних и защите их прав)</t>
  </si>
  <si>
    <t>Прочие субвенции бюджетам муниципальных районов (субвенции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типа))</t>
  </si>
  <si>
    <t xml:space="preserve">ДОХОДЫ ОТ ОКАЗАНИЯ ПЛАТНЫХ УСЛУГ И КОМПЕНСАЦИИ ЗАТРАТ ГОСУДАРСТВА </t>
  </si>
  <si>
    <t>2022 год</t>
  </si>
  <si>
    <t>000 1 12 01040 01 0000 120</t>
  </si>
  <si>
    <t>Плата за размещение отходов производства и потребления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</si>
  <si>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</si>
  <si>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</si>
  <si>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000 1 16 01053 01 0000 140</t>
  </si>
  <si>
    <t>000 1 16 01063 01 0000 140</t>
  </si>
  <si>
    <t>000 1 16 01060 01 0000 140</t>
  </si>
  <si>
    <t>000 1 16 01050 01 0000 140</t>
  </si>
  <si>
    <t>000 1 16 01070 01 0000 140</t>
  </si>
  <si>
    <t>000 1 16 01073 01 0000 140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</si>
  <si>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</si>
  <si>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</si>
  <si>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</si>
  <si>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</si>
  <si>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</si>
  <si>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</si>
  <si>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</si>
  <si>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</si>
  <si>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</si>
  <si>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</si>
  <si>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</si>
  <si>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</si>
  <si>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</si>
  <si>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</si>
  <si>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</si>
  <si>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</si>
  <si>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</si>
  <si>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</si>
  <si>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</si>
  <si>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</si>
  <si>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</si>
  <si>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</si>
  <si>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</si>
  <si>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</si>
  <si>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</si>
  <si>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</si>
  <si>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</si>
  <si>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</si>
  <si>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</si>
  <si>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</si>
  <si>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</si>
  <si>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</si>
  <si>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</si>
  <si>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</si>
  <si>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</si>
  <si>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</si>
  <si>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</si>
  <si>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</si>
  <si>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</si>
  <si>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</si>
  <si>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</si>
  <si>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</si>
  <si>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</si>
  <si>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000 2 02 20077 05 2001 150</t>
  </si>
  <si>
    <t>Субсидии бюджетам муниципальных районов на софинансирование капитальных вложений в объекты муниципальной собственности (субсидии на развитие системы газоснабжения населенных пунктов Тверской области)</t>
  </si>
  <si>
    <t>000 2 02 29999 05 2206 150</t>
  </si>
  <si>
    <t>Прочие субсидии бюджетам муниципальных районов (субсидии на проведение капитального ремонта объектов теплоэнергетических комплексов муниципальных образований Тверской области)</t>
  </si>
  <si>
    <t>000 2 02 49999 05 2164 150</t>
  </si>
  <si>
    <t xml:space="preserve">Прочие межбюджетные трансферты, передаваемые бюджетам муниципальных районов (прочие межбюджетные трансферты, передаваемые на реализацию мероприятий по обращениям, поступающим к депутатам Законодательного Собрания Тверской области) </t>
  </si>
  <si>
    <t>бюджетов Российской Федерации на 2022 год и на плановый период 2023 и 2024 годов</t>
  </si>
  <si>
    <t>000 1 16 01080 01 0000 140</t>
  </si>
  <si>
    <t>000 1 16 01083 01 0000 140</t>
  </si>
  <si>
    <t>000 1 16 01140 01 0000 140</t>
  </si>
  <si>
    <t>000 1 16 01143 01 0000 140</t>
  </si>
  <si>
    <t>000 1 16 01150 01 0000 140</t>
  </si>
  <si>
    <t>000 1 16 01153 01 0000 140</t>
  </si>
  <si>
    <t>000 1 16 01170 01 0000 140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</si>
</sst>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0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justify"/>
    </xf>
    <xf numFmtId="0" fontId="3" fillId="0" borderId="13" xfId="0" applyFont="1" applyBorder="1" applyAlignment="1">
      <alignment vertical="top" wrapText="1"/>
    </xf>
    <xf numFmtId="49" fontId="0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justify" vertical="top" wrapText="1"/>
    </xf>
    <xf numFmtId="49" fontId="5" fillId="0" borderId="15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justify" wrapText="1"/>
    </xf>
    <xf numFmtId="0" fontId="6" fillId="0" borderId="13" xfId="0" applyNumberFormat="1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4" fillId="0" borderId="13" xfId="0" applyNumberFormat="1" applyFont="1" applyBorder="1" applyAlignment="1">
      <alignment horizontal="justify" wrapText="1"/>
    </xf>
    <xf numFmtId="0" fontId="3" fillId="0" borderId="1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0" fontId="6" fillId="0" borderId="14" xfId="0" applyNumberFormat="1" applyFont="1" applyBorder="1" applyAlignment="1">
      <alignment horizontal="justify"/>
    </xf>
    <xf numFmtId="49" fontId="0" fillId="0" borderId="12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49" fontId="2" fillId="0" borderId="11" xfId="0" applyNumberFormat="1" applyFont="1" applyBorder="1" applyAlignment="1">
      <alignment/>
    </xf>
    <xf numFmtId="0" fontId="4" fillId="0" borderId="14" xfId="0" applyNumberFormat="1" applyFont="1" applyBorder="1" applyAlignment="1">
      <alignment horizontal="justify"/>
    </xf>
    <xf numFmtId="0" fontId="3" fillId="0" borderId="14" xfId="0" applyNumberFormat="1" applyFont="1" applyBorder="1" applyAlignment="1">
      <alignment horizontal="justify"/>
    </xf>
    <xf numFmtId="0" fontId="6" fillId="0" borderId="20" xfId="0" applyNumberFormat="1" applyFont="1" applyBorder="1" applyAlignment="1">
      <alignment horizontal="justify"/>
    </xf>
    <xf numFmtId="49" fontId="5" fillId="0" borderId="15" xfId="0" applyNumberFormat="1" applyFont="1" applyBorder="1" applyAlignment="1">
      <alignment/>
    </xf>
    <xf numFmtId="0" fontId="6" fillId="0" borderId="0" xfId="0" applyNumberFormat="1" applyFont="1" applyAlignment="1">
      <alignment horizontal="justify"/>
    </xf>
    <xf numFmtId="0" fontId="3" fillId="0" borderId="11" xfId="0" applyFont="1" applyBorder="1" applyAlignment="1">
      <alignment horizontal="justify" wrapText="1"/>
    </xf>
    <xf numFmtId="0" fontId="6" fillId="0" borderId="18" xfId="0" applyNumberFormat="1" applyFont="1" applyBorder="1" applyAlignment="1">
      <alignment horizontal="justify" wrapText="1"/>
    </xf>
    <xf numFmtId="49" fontId="0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justify" wrapText="1"/>
    </xf>
    <xf numFmtId="49" fontId="5" fillId="0" borderId="23" xfId="0" applyNumberFormat="1" applyFont="1" applyBorder="1" applyAlignment="1">
      <alignment/>
    </xf>
    <xf numFmtId="0" fontId="6" fillId="0" borderId="17" xfId="0" applyNumberFormat="1" applyFont="1" applyBorder="1" applyAlignment="1">
      <alignment horizontal="justify" wrapText="1"/>
    </xf>
    <xf numFmtId="0" fontId="6" fillId="0" borderId="18" xfId="0" applyNumberFormat="1" applyFont="1" applyBorder="1" applyAlignment="1">
      <alignment horizontal="justify"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justify" wrapText="1"/>
    </xf>
    <xf numFmtId="0" fontId="4" fillId="0" borderId="14" xfId="0" applyFont="1" applyBorder="1" applyAlignment="1">
      <alignment horizontal="justify"/>
    </xf>
    <xf numFmtId="0" fontId="6" fillId="0" borderId="14" xfId="0" applyNumberFormat="1" applyFont="1" applyBorder="1" applyAlignment="1">
      <alignment horizontal="justify" wrapText="1"/>
    </xf>
    <xf numFmtId="0" fontId="6" fillId="0" borderId="12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4" xfId="0" applyNumberFormat="1" applyFont="1" applyBorder="1" applyAlignment="1">
      <alignment horizontal="justify" wrapText="1"/>
    </xf>
    <xf numFmtId="49" fontId="5" fillId="0" borderId="20" xfId="0" applyNumberFormat="1" applyFont="1" applyBorder="1" applyAlignment="1">
      <alignment/>
    </xf>
    <xf numFmtId="0" fontId="6" fillId="0" borderId="24" xfId="0" applyFont="1" applyBorder="1" applyAlignment="1">
      <alignment horizontal="justify"/>
    </xf>
    <xf numFmtId="172" fontId="5" fillId="0" borderId="13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28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5" fillId="0" borderId="29" xfId="0" applyNumberFormat="1" applyFont="1" applyFill="1" applyBorder="1" applyAlignment="1">
      <alignment/>
    </xf>
    <xf numFmtId="172" fontId="5" fillId="0" borderId="30" xfId="0" applyNumberFormat="1" applyFont="1" applyFill="1" applyBorder="1" applyAlignment="1">
      <alignment/>
    </xf>
    <xf numFmtId="0" fontId="6" fillId="0" borderId="20" xfId="0" applyFont="1" applyBorder="1" applyAlignment="1">
      <alignment horizontal="justify" wrapText="1"/>
    </xf>
    <xf numFmtId="172" fontId="2" fillId="0" borderId="14" xfId="0" applyNumberFormat="1" applyFont="1" applyFill="1" applyBorder="1" applyAlignment="1">
      <alignment/>
    </xf>
    <xf numFmtId="172" fontId="5" fillId="0" borderId="1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5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justify" wrapText="1"/>
    </xf>
    <xf numFmtId="0" fontId="4" fillId="0" borderId="20" xfId="0" applyFont="1" applyBorder="1" applyAlignment="1">
      <alignment horizontal="justify" wrapText="1"/>
    </xf>
    <xf numFmtId="172" fontId="0" fillId="0" borderId="2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justify" wrapText="1"/>
    </xf>
    <xf numFmtId="49" fontId="0" fillId="0" borderId="16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6" fillId="0" borderId="0" xfId="0" applyNumberFormat="1" applyFont="1" applyAlignment="1">
      <alignment horizontal="justify" wrapText="1"/>
    </xf>
    <xf numFmtId="49" fontId="0" fillId="0" borderId="10" xfId="0" applyNumberFormat="1" applyFont="1" applyBorder="1" applyAlignment="1">
      <alignment/>
    </xf>
    <xf numFmtId="0" fontId="4" fillId="0" borderId="0" xfId="0" applyFont="1" applyAlignment="1">
      <alignment horizontal="justify" wrapText="1"/>
    </xf>
    <xf numFmtId="172" fontId="0" fillId="0" borderId="11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49" fontId="5" fillId="0" borderId="22" xfId="0" applyNumberFormat="1" applyFont="1" applyBorder="1" applyAlignment="1">
      <alignment/>
    </xf>
    <xf numFmtId="0" fontId="6" fillId="0" borderId="0" xfId="42" applyFont="1" applyAlignment="1" applyProtection="1">
      <alignment horizontal="justify" wrapText="1"/>
      <protection/>
    </xf>
    <xf numFmtId="172" fontId="5" fillId="0" borderId="22" xfId="0" applyNumberFormat="1" applyFont="1" applyFill="1" applyBorder="1" applyAlignment="1">
      <alignment/>
    </xf>
    <xf numFmtId="0" fontId="4" fillId="0" borderId="14" xfId="42" applyFont="1" applyBorder="1" applyAlignment="1" applyProtection="1">
      <alignment horizontal="justify" wrapText="1"/>
      <protection/>
    </xf>
    <xf numFmtId="49" fontId="5" fillId="0" borderId="18" xfId="0" applyNumberFormat="1" applyFont="1" applyBorder="1" applyAlignment="1">
      <alignment/>
    </xf>
    <xf numFmtId="172" fontId="5" fillId="0" borderId="18" xfId="0" applyNumberFormat="1" applyFont="1" applyFill="1" applyBorder="1" applyAlignment="1">
      <alignment/>
    </xf>
    <xf numFmtId="49" fontId="5" fillId="24" borderId="14" xfId="0" applyNumberFormat="1" applyFont="1" applyFill="1" applyBorder="1" applyAlignment="1">
      <alignment/>
    </xf>
    <xf numFmtId="0" fontId="6" fillId="0" borderId="0" xfId="0" applyFont="1" applyAlignment="1">
      <alignment horizontal="justify" wrapText="1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/>
    </xf>
    <xf numFmtId="172" fontId="0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>
      <alignment horizontal="justify" wrapText="1"/>
    </xf>
    <xf numFmtId="49" fontId="0" fillId="0" borderId="18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0" fontId="6" fillId="0" borderId="31" xfId="0" applyFont="1" applyBorder="1" applyAlignment="1">
      <alignment horizontal="justify" wrapText="1"/>
    </xf>
    <xf numFmtId="0" fontId="0" fillId="0" borderId="0" xfId="0" applyFont="1" applyBorder="1" applyAlignment="1">
      <alignment/>
    </xf>
    <xf numFmtId="172" fontId="5" fillId="0" borderId="29" xfId="0" applyNumberFormat="1" applyFont="1" applyBorder="1" applyAlignment="1">
      <alignment/>
    </xf>
    <xf numFmtId="0" fontId="28" fillId="0" borderId="32" xfId="0" applyFont="1" applyBorder="1" applyAlignment="1">
      <alignment horizontal="justify"/>
    </xf>
    <xf numFmtId="0" fontId="29" fillId="24" borderId="33" xfId="0" applyFont="1" applyFill="1" applyBorder="1" applyAlignment="1">
      <alignment horizontal="justify" vertical="top" wrapText="1"/>
    </xf>
    <xf numFmtId="0" fontId="6" fillId="0" borderId="14" xfId="42" applyFont="1" applyBorder="1" applyAlignment="1" applyProtection="1">
      <alignment horizontal="justify" wrapText="1"/>
      <protection/>
    </xf>
    <xf numFmtId="49" fontId="0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justify" wrapText="1"/>
    </xf>
    <xf numFmtId="0" fontId="2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70" TargetMode="External" /><Relationship Id="rId2" Type="http://schemas.openxmlformats.org/officeDocument/2006/relationships/hyperlink" Target="https://internet.garant.ru/#/document/12125267/entry/80" TargetMode="External" /><Relationship Id="rId3" Type="http://schemas.openxmlformats.org/officeDocument/2006/relationships/hyperlink" Target="https://internet.garant.ru/#/document/12125267/entry/110" TargetMode="External" /><Relationship Id="rId4" Type="http://schemas.openxmlformats.org/officeDocument/2006/relationships/hyperlink" Target="https://internet.garant.ru/#/document/12125267/entry/110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55.421875" style="0" customWidth="1"/>
    <col min="3" max="3" width="12.57421875" style="0" customWidth="1"/>
    <col min="4" max="4" width="12.8515625" style="0" customWidth="1"/>
    <col min="5" max="5" width="12.57421875" style="0" customWidth="1"/>
  </cols>
  <sheetData>
    <row r="1" spans="2:5" ht="15">
      <c r="B1" s="133" t="s">
        <v>290</v>
      </c>
      <c r="C1" s="133"/>
      <c r="D1" s="133"/>
      <c r="E1" s="133"/>
    </row>
    <row r="2" spans="2:5" ht="15">
      <c r="B2" s="133" t="s">
        <v>267</v>
      </c>
      <c r="C2" s="133"/>
      <c r="D2" s="133"/>
      <c r="E2" s="133"/>
    </row>
    <row r="3" spans="2:5" ht="15">
      <c r="B3" s="133" t="s">
        <v>291</v>
      </c>
      <c r="C3" s="133"/>
      <c r="D3" s="133"/>
      <c r="E3" s="133"/>
    </row>
    <row r="4" spans="2:5" ht="15">
      <c r="B4" s="133" t="s">
        <v>292</v>
      </c>
      <c r="C4" s="133"/>
      <c r="D4" s="133"/>
      <c r="E4" s="133"/>
    </row>
    <row r="5" spans="2:5" ht="15">
      <c r="B5" s="133" t="s">
        <v>64</v>
      </c>
      <c r="C5" s="133"/>
      <c r="D5" s="133"/>
      <c r="E5" s="133"/>
    </row>
    <row r="10" spans="1:5" ht="15">
      <c r="A10" s="134" t="s">
        <v>120</v>
      </c>
      <c r="B10" s="134"/>
      <c r="C10" s="134"/>
      <c r="D10" s="134"/>
      <c r="E10" s="134"/>
    </row>
    <row r="11" spans="1:6" ht="15">
      <c r="A11" s="134" t="s">
        <v>121</v>
      </c>
      <c r="B11" s="134"/>
      <c r="C11" s="134"/>
      <c r="D11" s="134"/>
      <c r="E11" s="134"/>
      <c r="F11" t="s">
        <v>129</v>
      </c>
    </row>
    <row r="12" spans="1:5" ht="15">
      <c r="A12" s="134" t="s">
        <v>388</v>
      </c>
      <c r="B12" s="134"/>
      <c r="C12" s="134"/>
      <c r="D12" s="134"/>
      <c r="E12" s="134"/>
    </row>
    <row r="13" spans="1:5" ht="12.75">
      <c r="A13" s="1"/>
      <c r="B13" s="1"/>
      <c r="C13" s="1"/>
      <c r="D13" s="1"/>
      <c r="E13" s="1"/>
    </row>
    <row r="14" spans="1:5" ht="12.75">
      <c r="A14" s="2" t="s">
        <v>122</v>
      </c>
      <c r="B14" s="2"/>
      <c r="C14" s="135" t="s">
        <v>258</v>
      </c>
      <c r="D14" s="136"/>
      <c r="E14" s="137"/>
    </row>
    <row r="15" spans="1:5" ht="12" customHeight="1">
      <c r="A15" s="3" t="s">
        <v>259</v>
      </c>
      <c r="B15" s="3" t="s">
        <v>222</v>
      </c>
      <c r="C15" s="138"/>
      <c r="D15" s="139"/>
      <c r="E15" s="140"/>
    </row>
    <row r="16" spans="1:7" ht="12.75">
      <c r="A16" s="4" t="s">
        <v>260</v>
      </c>
      <c r="B16" s="34"/>
      <c r="C16" s="35" t="s">
        <v>328</v>
      </c>
      <c r="D16" s="35" t="s">
        <v>108</v>
      </c>
      <c r="E16" s="35" t="s">
        <v>293</v>
      </c>
      <c r="F16" t="s">
        <v>129</v>
      </c>
      <c r="G16" t="s">
        <v>129</v>
      </c>
    </row>
    <row r="17" spans="1:5" ht="12.75">
      <c r="A17" s="4">
        <v>1</v>
      </c>
      <c r="B17" s="4">
        <v>2</v>
      </c>
      <c r="C17" s="4">
        <v>3</v>
      </c>
      <c r="D17" s="4">
        <v>4</v>
      </c>
      <c r="E17" s="4">
        <v>5</v>
      </c>
    </row>
    <row r="18" spans="1:5" ht="12.75">
      <c r="A18" s="5" t="s">
        <v>123</v>
      </c>
      <c r="B18" s="33" t="s">
        <v>268</v>
      </c>
      <c r="C18" s="72">
        <f>C19+C26+C36+C49+C54+C71+C78+C88+C104+C141</f>
        <v>659221.13</v>
      </c>
      <c r="D18" s="72">
        <f>D19+D26+D36+D49+D54+D71+D78+D88+D104+D141</f>
        <v>644612.27</v>
      </c>
      <c r="E18" s="72">
        <f>E19+E26+E36+E49+E54+E71+E78+E88+E104+E141</f>
        <v>606211.87</v>
      </c>
    </row>
    <row r="19" spans="1:5" ht="12.75">
      <c r="A19" s="6" t="s">
        <v>173</v>
      </c>
      <c r="B19" s="20" t="s">
        <v>124</v>
      </c>
      <c r="C19" s="71">
        <f>C20</f>
        <v>569305.5</v>
      </c>
      <c r="D19" s="71">
        <f>D20</f>
        <v>554655.5</v>
      </c>
      <c r="E19" s="71">
        <f>E20</f>
        <v>516336</v>
      </c>
    </row>
    <row r="20" spans="1:5" ht="12.75">
      <c r="A20" s="5" t="s">
        <v>174</v>
      </c>
      <c r="B20" s="25" t="s">
        <v>125</v>
      </c>
      <c r="C20" s="72">
        <f>C21+C22+C24+C23+C25</f>
        <v>569305.5</v>
      </c>
      <c r="D20" s="72">
        <f>D21+D22+D24+D23+D25</f>
        <v>554655.5</v>
      </c>
      <c r="E20" s="72">
        <f>E21+E22+E24+E23+E25</f>
        <v>516336</v>
      </c>
    </row>
    <row r="21" spans="1:21" ht="65.25" customHeight="1">
      <c r="A21" s="7" t="s">
        <v>126</v>
      </c>
      <c r="B21" s="45" t="s">
        <v>176</v>
      </c>
      <c r="C21" s="64">
        <v>538585.1</v>
      </c>
      <c r="D21" s="64">
        <v>523861.5</v>
      </c>
      <c r="E21" s="64">
        <v>485869</v>
      </c>
      <c r="G21" s="126" t="s">
        <v>127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</row>
    <row r="22" spans="1:5" ht="92.25" customHeight="1">
      <c r="A22" s="46" t="s">
        <v>128</v>
      </c>
      <c r="B22" s="49" t="s">
        <v>247</v>
      </c>
      <c r="C22" s="65">
        <v>1685.1</v>
      </c>
      <c r="D22" s="65">
        <v>1639.3</v>
      </c>
      <c r="E22" s="65">
        <v>1515.2</v>
      </c>
    </row>
    <row r="23" spans="1:5" ht="39.75" customHeight="1">
      <c r="A23" s="46" t="s">
        <v>189</v>
      </c>
      <c r="B23" s="24" t="s">
        <v>224</v>
      </c>
      <c r="C23" s="65">
        <v>8807.4</v>
      </c>
      <c r="D23" s="65">
        <v>8578.7</v>
      </c>
      <c r="E23" s="65">
        <v>7949.2</v>
      </c>
    </row>
    <row r="24" spans="1:6" ht="66" customHeight="1">
      <c r="A24" s="15" t="s">
        <v>130</v>
      </c>
      <c r="B24" s="47" t="s">
        <v>248</v>
      </c>
      <c r="C24" s="66">
        <v>3156.6</v>
      </c>
      <c r="D24" s="66">
        <v>3156.6</v>
      </c>
      <c r="E24" s="66">
        <v>3156.6</v>
      </c>
      <c r="F24" t="s">
        <v>129</v>
      </c>
    </row>
    <row r="25" spans="1:5" ht="78" customHeight="1">
      <c r="A25" s="16" t="s">
        <v>11</v>
      </c>
      <c r="B25" s="99" t="s">
        <v>343</v>
      </c>
      <c r="C25" s="69">
        <v>17071.3</v>
      </c>
      <c r="D25" s="69">
        <v>17419.4</v>
      </c>
      <c r="E25" s="69">
        <v>17846</v>
      </c>
    </row>
    <row r="26" spans="1:5" ht="27" customHeight="1">
      <c r="A26" s="19" t="s">
        <v>271</v>
      </c>
      <c r="B26" s="44" t="s">
        <v>272</v>
      </c>
      <c r="C26" s="67">
        <f>C27</f>
        <v>107.73</v>
      </c>
      <c r="D26" s="67">
        <f>D27</f>
        <v>114.27</v>
      </c>
      <c r="E26" s="67">
        <f>E27</f>
        <v>119.56999999999998</v>
      </c>
    </row>
    <row r="27" spans="1:5" ht="25.5" customHeight="1">
      <c r="A27" s="10" t="s">
        <v>273</v>
      </c>
      <c r="B27" s="43" t="s">
        <v>274</v>
      </c>
      <c r="C27" s="68">
        <f>C28+C30+C32+C34</f>
        <v>107.73</v>
      </c>
      <c r="D27" s="68">
        <f>D28+D30+D32+D34</f>
        <v>114.27</v>
      </c>
      <c r="E27" s="68">
        <f>E28+E30+E32+E34</f>
        <v>119.56999999999998</v>
      </c>
    </row>
    <row r="28" spans="1:5" ht="51.75" customHeight="1">
      <c r="A28" s="10" t="s">
        <v>276</v>
      </c>
      <c r="B28" s="43" t="s">
        <v>275</v>
      </c>
      <c r="C28" s="68">
        <f>C29</f>
        <v>48.71</v>
      </c>
      <c r="D28" s="68">
        <f>D29</f>
        <v>51.12</v>
      </c>
      <c r="E28" s="68">
        <f>E29</f>
        <v>52.65</v>
      </c>
    </row>
    <row r="29" spans="1:5" ht="91.5" customHeight="1">
      <c r="A29" s="16" t="s">
        <v>47</v>
      </c>
      <c r="B29" s="37" t="s">
        <v>117</v>
      </c>
      <c r="C29" s="69">
        <v>48.71</v>
      </c>
      <c r="D29" s="69">
        <v>51.12</v>
      </c>
      <c r="E29" s="69">
        <v>52.65</v>
      </c>
    </row>
    <row r="30" spans="1:5" ht="66" customHeight="1">
      <c r="A30" s="10" t="s">
        <v>277</v>
      </c>
      <c r="B30" s="43" t="s">
        <v>280</v>
      </c>
      <c r="C30" s="68">
        <f>C31</f>
        <v>0.27</v>
      </c>
      <c r="D30" s="68">
        <f>D31</f>
        <v>0.29</v>
      </c>
      <c r="E30" s="68">
        <f>E31</f>
        <v>0.3</v>
      </c>
    </row>
    <row r="31" spans="1:5" ht="104.25" customHeight="1">
      <c r="A31" s="16" t="s">
        <v>48</v>
      </c>
      <c r="B31" s="37" t="s">
        <v>118</v>
      </c>
      <c r="C31" s="69">
        <v>0.27</v>
      </c>
      <c r="D31" s="69">
        <v>0.29</v>
      </c>
      <c r="E31" s="69">
        <v>0.3</v>
      </c>
    </row>
    <row r="32" spans="1:5" ht="52.5" customHeight="1">
      <c r="A32" s="10" t="s">
        <v>278</v>
      </c>
      <c r="B32" s="43" t="s">
        <v>281</v>
      </c>
      <c r="C32" s="68">
        <f>C33</f>
        <v>64.86</v>
      </c>
      <c r="D32" s="68">
        <f>D33</f>
        <v>69.19</v>
      </c>
      <c r="E32" s="68">
        <f>E33</f>
        <v>73.38</v>
      </c>
    </row>
    <row r="33" spans="1:5" ht="91.5" customHeight="1">
      <c r="A33" s="16" t="s">
        <v>49</v>
      </c>
      <c r="B33" s="37" t="s">
        <v>119</v>
      </c>
      <c r="C33" s="69">
        <v>64.86</v>
      </c>
      <c r="D33" s="69">
        <v>69.19</v>
      </c>
      <c r="E33" s="69">
        <v>73.38</v>
      </c>
    </row>
    <row r="34" spans="1:5" ht="51" customHeight="1">
      <c r="A34" s="10" t="s">
        <v>279</v>
      </c>
      <c r="B34" s="43" t="s">
        <v>282</v>
      </c>
      <c r="C34" s="68">
        <f>C35</f>
        <v>-6.11</v>
      </c>
      <c r="D34" s="68">
        <f>D35</f>
        <v>-6.33</v>
      </c>
      <c r="E34" s="68">
        <f>E35</f>
        <v>-6.76</v>
      </c>
    </row>
    <row r="35" spans="1:5" ht="92.25" customHeight="1">
      <c r="A35" s="16" t="s">
        <v>50</v>
      </c>
      <c r="B35" s="37" t="s">
        <v>41</v>
      </c>
      <c r="C35" s="69">
        <v>-6.11</v>
      </c>
      <c r="D35" s="69">
        <v>-6.33</v>
      </c>
      <c r="E35" s="69">
        <v>-6.76</v>
      </c>
    </row>
    <row r="36" spans="1:5" ht="12.75">
      <c r="A36" s="19" t="s">
        <v>131</v>
      </c>
      <c r="B36" s="30" t="s">
        <v>132</v>
      </c>
      <c r="C36" s="67">
        <f>C37+C42+C45+C47</f>
        <v>40930.7</v>
      </c>
      <c r="D36" s="67">
        <f>D37+D42+D45+D47</f>
        <v>40943.6</v>
      </c>
      <c r="E36" s="67">
        <f>E37+E42+E45+E47</f>
        <v>40952.7</v>
      </c>
    </row>
    <row r="37" spans="1:5" ht="25.5">
      <c r="A37" s="10" t="s">
        <v>341</v>
      </c>
      <c r="B37" s="26" t="s">
        <v>339</v>
      </c>
      <c r="C37" s="68">
        <f>C38+C40</f>
        <v>26546.1</v>
      </c>
      <c r="D37" s="68">
        <f>D38+D40</f>
        <v>25561</v>
      </c>
      <c r="E37" s="68">
        <f>E38+E40</f>
        <v>24714.1</v>
      </c>
    </row>
    <row r="38" spans="1:5" ht="25.5" customHeight="1">
      <c r="A38" s="10" t="s">
        <v>342</v>
      </c>
      <c r="B38" s="26" t="s">
        <v>340</v>
      </c>
      <c r="C38" s="68">
        <f>C39</f>
        <v>19535</v>
      </c>
      <c r="D38" s="68">
        <f>D39</f>
        <v>18733.4</v>
      </c>
      <c r="E38" s="68">
        <f>E39</f>
        <v>18065.1</v>
      </c>
    </row>
    <row r="39" spans="1:5" ht="25.5" customHeight="1">
      <c r="A39" s="16" t="s">
        <v>296</v>
      </c>
      <c r="B39" s="24" t="s">
        <v>340</v>
      </c>
      <c r="C39" s="69">
        <v>19535</v>
      </c>
      <c r="D39" s="69">
        <v>18733.4</v>
      </c>
      <c r="E39" s="69">
        <v>18065.1</v>
      </c>
    </row>
    <row r="40" spans="1:5" ht="39.75" customHeight="1">
      <c r="A40" s="10" t="s">
        <v>297</v>
      </c>
      <c r="B40" s="26" t="s">
        <v>294</v>
      </c>
      <c r="C40" s="68">
        <f>C41</f>
        <v>7011.1</v>
      </c>
      <c r="D40" s="68">
        <f>D41</f>
        <v>6827.6</v>
      </c>
      <c r="E40" s="68">
        <f>E41</f>
        <v>6649</v>
      </c>
    </row>
    <row r="41" spans="1:5" ht="51.75" customHeight="1">
      <c r="A41" s="16" t="s">
        <v>298</v>
      </c>
      <c r="B41" s="24" t="s">
        <v>295</v>
      </c>
      <c r="C41" s="69">
        <v>7011.1</v>
      </c>
      <c r="D41" s="69">
        <v>6827.6</v>
      </c>
      <c r="E41" s="69">
        <v>6649</v>
      </c>
    </row>
    <row r="42" spans="1:5" ht="25.5" customHeight="1">
      <c r="A42" s="10" t="s">
        <v>133</v>
      </c>
      <c r="B42" s="26" t="s">
        <v>134</v>
      </c>
      <c r="C42" s="68">
        <f>C43+C44</f>
        <v>287</v>
      </c>
      <c r="D42" s="68">
        <f>D43+D44</f>
        <v>287</v>
      </c>
      <c r="E42" s="68">
        <f>E43+E44</f>
        <v>287</v>
      </c>
    </row>
    <row r="43" spans="1:5" ht="24.75" customHeight="1">
      <c r="A43" s="17" t="s">
        <v>135</v>
      </c>
      <c r="B43" s="27" t="s">
        <v>134</v>
      </c>
      <c r="C43" s="96">
        <v>285</v>
      </c>
      <c r="D43" s="96">
        <v>285</v>
      </c>
      <c r="E43" s="96">
        <v>285</v>
      </c>
    </row>
    <row r="44" spans="1:5" ht="37.5" customHeight="1">
      <c r="A44" s="17" t="s">
        <v>205</v>
      </c>
      <c r="B44" s="117" t="s">
        <v>204</v>
      </c>
      <c r="C44" s="96">
        <v>2</v>
      </c>
      <c r="D44" s="96">
        <v>2</v>
      </c>
      <c r="E44" s="96">
        <v>2</v>
      </c>
    </row>
    <row r="45" spans="1:5" ht="12.75">
      <c r="A45" s="6" t="s">
        <v>136</v>
      </c>
      <c r="B45" s="20" t="s">
        <v>137</v>
      </c>
      <c r="C45" s="71">
        <f>C46</f>
        <v>9.6</v>
      </c>
      <c r="D45" s="71">
        <f>D46</f>
        <v>9.6</v>
      </c>
      <c r="E45" s="71">
        <f>E46</f>
        <v>9.6</v>
      </c>
    </row>
    <row r="46" spans="1:5" ht="12.75">
      <c r="A46" s="7" t="s">
        <v>138</v>
      </c>
      <c r="B46" s="22" t="s">
        <v>137</v>
      </c>
      <c r="C46" s="64">
        <v>9.6</v>
      </c>
      <c r="D46" s="64">
        <v>9.6</v>
      </c>
      <c r="E46" s="64">
        <v>9.6</v>
      </c>
    </row>
    <row r="47" spans="1:5" ht="25.5">
      <c r="A47" s="6" t="s">
        <v>188</v>
      </c>
      <c r="B47" s="20" t="s">
        <v>185</v>
      </c>
      <c r="C47" s="71">
        <f>C48</f>
        <v>14088</v>
      </c>
      <c r="D47" s="71">
        <f>D48</f>
        <v>15086</v>
      </c>
      <c r="E47" s="71">
        <f>E48</f>
        <v>15942</v>
      </c>
    </row>
    <row r="48" spans="1:5" ht="27.75" customHeight="1">
      <c r="A48" s="7" t="s">
        <v>186</v>
      </c>
      <c r="B48" s="22" t="s">
        <v>187</v>
      </c>
      <c r="C48" s="64">
        <v>14088</v>
      </c>
      <c r="D48" s="64">
        <v>15086</v>
      </c>
      <c r="E48" s="64">
        <v>15942</v>
      </c>
    </row>
    <row r="49" spans="1:5" ht="12.75">
      <c r="A49" s="5" t="s">
        <v>139</v>
      </c>
      <c r="B49" s="25" t="s">
        <v>140</v>
      </c>
      <c r="C49" s="72">
        <f>C50+C52</f>
        <v>11032</v>
      </c>
      <c r="D49" s="72">
        <f>D50+D52</f>
        <v>11032</v>
      </c>
      <c r="E49" s="72">
        <f>E50+E52</f>
        <v>11032</v>
      </c>
    </row>
    <row r="50" spans="1:7" ht="25.5">
      <c r="A50" s="6" t="s">
        <v>141</v>
      </c>
      <c r="B50" s="20" t="s">
        <v>213</v>
      </c>
      <c r="C50" s="71">
        <f>C51</f>
        <v>11027</v>
      </c>
      <c r="D50" s="71">
        <f>D51</f>
        <v>11027</v>
      </c>
      <c r="E50" s="71">
        <f>E51</f>
        <v>11027</v>
      </c>
      <c r="G50" t="s">
        <v>129</v>
      </c>
    </row>
    <row r="51" spans="1:6" ht="38.25">
      <c r="A51" s="7" t="s">
        <v>142</v>
      </c>
      <c r="B51" s="22" t="s">
        <v>143</v>
      </c>
      <c r="C51" s="64">
        <v>11027</v>
      </c>
      <c r="D51" s="64">
        <v>11027</v>
      </c>
      <c r="E51" s="64">
        <v>11027</v>
      </c>
      <c r="F51" t="s">
        <v>129</v>
      </c>
    </row>
    <row r="52" spans="1:5" ht="24" customHeight="1">
      <c r="A52" s="6" t="s">
        <v>206</v>
      </c>
      <c r="B52" s="107" t="s">
        <v>207</v>
      </c>
      <c r="C52" s="71">
        <f>C53</f>
        <v>5</v>
      </c>
      <c r="D52" s="71">
        <f>D53</f>
        <v>5</v>
      </c>
      <c r="E52" s="71">
        <f>E53</f>
        <v>5</v>
      </c>
    </row>
    <row r="53" spans="1:5" ht="25.5">
      <c r="A53" s="12" t="s">
        <v>208</v>
      </c>
      <c r="B53" s="24" t="s">
        <v>209</v>
      </c>
      <c r="C53" s="76">
        <v>5</v>
      </c>
      <c r="D53" s="64">
        <v>5</v>
      </c>
      <c r="E53" s="64">
        <v>5</v>
      </c>
    </row>
    <row r="54" spans="1:8" ht="40.5" customHeight="1">
      <c r="A54" s="5" t="s">
        <v>144</v>
      </c>
      <c r="B54" s="28" t="s">
        <v>145</v>
      </c>
      <c r="C54" s="72">
        <f>C55+C57+C65+C68</f>
        <v>32686.6</v>
      </c>
      <c r="D54" s="72">
        <f>D55+D57+D65+D68</f>
        <v>32659.9</v>
      </c>
      <c r="E54" s="72">
        <f>E55+E57+E65+E68</f>
        <v>32488.000000000004</v>
      </c>
      <c r="H54" t="s">
        <v>129</v>
      </c>
    </row>
    <row r="55" spans="1:5" ht="28.5" customHeight="1">
      <c r="A55" s="5" t="s">
        <v>253</v>
      </c>
      <c r="B55" s="28" t="s">
        <v>252</v>
      </c>
      <c r="C55" s="72">
        <f>C56</f>
        <v>12</v>
      </c>
      <c r="D55" s="72">
        <f>D56</f>
        <v>11.2</v>
      </c>
      <c r="E55" s="72">
        <f>E56</f>
        <v>0</v>
      </c>
    </row>
    <row r="56" spans="1:5" ht="25.5" customHeight="1">
      <c r="A56" s="7" t="s">
        <v>250</v>
      </c>
      <c r="B56" s="27" t="s">
        <v>251</v>
      </c>
      <c r="C56" s="64">
        <v>12</v>
      </c>
      <c r="D56" s="64">
        <v>11.2</v>
      </c>
      <c r="E56" s="64">
        <v>0</v>
      </c>
    </row>
    <row r="57" spans="1:5" ht="77.25" customHeight="1">
      <c r="A57" s="5" t="s">
        <v>146</v>
      </c>
      <c r="B57" s="25" t="s">
        <v>175</v>
      </c>
      <c r="C57" s="72">
        <f>C58+C61+C63</f>
        <v>31845.5</v>
      </c>
      <c r="D57" s="72">
        <f>D58+D61+D63</f>
        <v>31793.2</v>
      </c>
      <c r="E57" s="72">
        <f>E58+E61+E63</f>
        <v>31605.100000000002</v>
      </c>
    </row>
    <row r="58" spans="1:5" ht="51" customHeight="1">
      <c r="A58" s="6" t="s">
        <v>147</v>
      </c>
      <c r="B58" s="20" t="s">
        <v>148</v>
      </c>
      <c r="C58" s="71">
        <f>C59+C60</f>
        <v>30351.7</v>
      </c>
      <c r="D58" s="71">
        <f>D59+D60</f>
        <v>30351.7</v>
      </c>
      <c r="E58" s="71">
        <f>E59+E60</f>
        <v>30351.7</v>
      </c>
    </row>
    <row r="59" spans="1:5" ht="78.75" customHeight="1">
      <c r="A59" s="7" t="s">
        <v>263</v>
      </c>
      <c r="B59" s="21" t="s">
        <v>264</v>
      </c>
      <c r="C59" s="64">
        <v>17579.9</v>
      </c>
      <c r="D59" s="64">
        <v>17579.9</v>
      </c>
      <c r="E59" s="64">
        <v>17579.9</v>
      </c>
    </row>
    <row r="60" spans="1:5" ht="66" customHeight="1">
      <c r="A60" s="7" t="s">
        <v>214</v>
      </c>
      <c r="B60" s="21" t="s">
        <v>215</v>
      </c>
      <c r="C60" s="64">
        <v>12771.8</v>
      </c>
      <c r="D60" s="64">
        <v>12771.8</v>
      </c>
      <c r="E60" s="64">
        <v>12771.8</v>
      </c>
    </row>
    <row r="61" spans="1:5" ht="64.5" customHeight="1">
      <c r="A61" s="6" t="s">
        <v>149</v>
      </c>
      <c r="B61" s="8" t="s">
        <v>211</v>
      </c>
      <c r="C61" s="71">
        <f>C62</f>
        <v>1060</v>
      </c>
      <c r="D61" s="71">
        <f>D62</f>
        <v>1060</v>
      </c>
      <c r="E61" s="71">
        <f>E62</f>
        <v>1060</v>
      </c>
    </row>
    <row r="62" spans="1:5" ht="66" customHeight="1">
      <c r="A62" s="62" t="s">
        <v>150</v>
      </c>
      <c r="B62" s="63" t="s">
        <v>216</v>
      </c>
      <c r="C62" s="73">
        <v>1060</v>
      </c>
      <c r="D62" s="73">
        <v>1060</v>
      </c>
      <c r="E62" s="73">
        <v>1060</v>
      </c>
    </row>
    <row r="63" spans="1:5" ht="37.5" customHeight="1">
      <c r="A63" s="10" t="s">
        <v>183</v>
      </c>
      <c r="B63" s="26" t="s">
        <v>184</v>
      </c>
      <c r="C63" s="68">
        <f>C64</f>
        <v>433.8</v>
      </c>
      <c r="D63" s="68">
        <f>D64</f>
        <v>381.5</v>
      </c>
      <c r="E63" s="68">
        <f>E64</f>
        <v>193.4</v>
      </c>
    </row>
    <row r="64" spans="1:5" ht="27" customHeight="1">
      <c r="A64" s="16" t="s">
        <v>181</v>
      </c>
      <c r="B64" s="24" t="s">
        <v>182</v>
      </c>
      <c r="C64" s="69">
        <v>433.8</v>
      </c>
      <c r="D64" s="69">
        <v>381.5</v>
      </c>
      <c r="E64" s="69">
        <v>193.4</v>
      </c>
    </row>
    <row r="65" spans="1:5" ht="25.5" customHeight="1">
      <c r="A65" s="19" t="s">
        <v>151</v>
      </c>
      <c r="B65" s="30" t="s">
        <v>152</v>
      </c>
      <c r="C65" s="67">
        <f aca="true" t="shared" si="0" ref="C65:E66">C66</f>
        <v>660.6</v>
      </c>
      <c r="D65" s="67">
        <f t="shared" si="0"/>
        <v>687</v>
      </c>
      <c r="E65" s="67">
        <f t="shared" si="0"/>
        <v>714.4</v>
      </c>
    </row>
    <row r="66" spans="1:8" ht="38.25" customHeight="1">
      <c r="A66" s="38" t="s">
        <v>153</v>
      </c>
      <c r="B66" s="41" t="s">
        <v>154</v>
      </c>
      <c r="C66" s="70">
        <f t="shared" si="0"/>
        <v>660.6</v>
      </c>
      <c r="D66" s="70">
        <f t="shared" si="0"/>
        <v>687</v>
      </c>
      <c r="E66" s="70">
        <f t="shared" si="0"/>
        <v>714.4</v>
      </c>
      <c r="F66" t="s">
        <v>129</v>
      </c>
      <c r="H66" t="s">
        <v>129</v>
      </c>
    </row>
    <row r="67" spans="1:5" ht="38.25" customHeight="1">
      <c r="A67" s="15" t="s">
        <v>155</v>
      </c>
      <c r="B67" s="23" t="s">
        <v>156</v>
      </c>
      <c r="C67" s="66">
        <v>660.6</v>
      </c>
      <c r="D67" s="66">
        <v>687</v>
      </c>
      <c r="E67" s="66">
        <v>714.4</v>
      </c>
    </row>
    <row r="68" spans="1:5" ht="64.5" customHeight="1">
      <c r="A68" s="19" t="s">
        <v>199</v>
      </c>
      <c r="B68" s="30" t="s">
        <v>200</v>
      </c>
      <c r="C68" s="67">
        <f aca="true" t="shared" si="1" ref="C68:E69">C69</f>
        <v>168.5</v>
      </c>
      <c r="D68" s="67">
        <f t="shared" si="1"/>
        <v>168.5</v>
      </c>
      <c r="E68" s="67">
        <f t="shared" si="1"/>
        <v>168.5</v>
      </c>
    </row>
    <row r="69" spans="1:5" ht="63.75" customHeight="1">
      <c r="A69" s="10" t="s">
        <v>201</v>
      </c>
      <c r="B69" s="26" t="s">
        <v>202</v>
      </c>
      <c r="C69" s="68">
        <f t="shared" si="1"/>
        <v>168.5</v>
      </c>
      <c r="D69" s="68">
        <f t="shared" si="1"/>
        <v>168.5</v>
      </c>
      <c r="E69" s="68">
        <f t="shared" si="1"/>
        <v>168.5</v>
      </c>
    </row>
    <row r="70" spans="1:5" ht="66.75" customHeight="1">
      <c r="A70" s="16" t="s">
        <v>203</v>
      </c>
      <c r="B70" s="24" t="s">
        <v>210</v>
      </c>
      <c r="C70" s="69">
        <v>168.5</v>
      </c>
      <c r="D70" s="69">
        <v>168.5</v>
      </c>
      <c r="E70" s="69">
        <v>168.5</v>
      </c>
    </row>
    <row r="71" spans="1:7" ht="27" customHeight="1">
      <c r="A71" s="39" t="s">
        <v>157</v>
      </c>
      <c r="B71" s="40" t="s">
        <v>158</v>
      </c>
      <c r="C71" s="74">
        <f>C72</f>
        <v>1576.3</v>
      </c>
      <c r="D71" s="74">
        <f>D72</f>
        <v>1639.4</v>
      </c>
      <c r="E71" s="74">
        <f>E72</f>
        <v>1704.9</v>
      </c>
      <c r="G71" t="s">
        <v>129</v>
      </c>
    </row>
    <row r="72" spans="1:5" ht="15.75" customHeight="1">
      <c r="A72" s="10" t="s">
        <v>191</v>
      </c>
      <c r="B72" s="26" t="s">
        <v>180</v>
      </c>
      <c r="C72" s="68">
        <f>C73+C74+C75</f>
        <v>1576.3</v>
      </c>
      <c r="D72" s="68">
        <f>D73+D74+D75</f>
        <v>1639.4</v>
      </c>
      <c r="E72" s="68">
        <f>E73+E74+E75</f>
        <v>1704.9</v>
      </c>
    </row>
    <row r="73" spans="1:5" ht="25.5">
      <c r="A73" s="13" t="s">
        <v>178</v>
      </c>
      <c r="B73" s="29" t="s">
        <v>190</v>
      </c>
      <c r="C73" s="75">
        <v>752.7</v>
      </c>
      <c r="D73" s="75">
        <v>782.8</v>
      </c>
      <c r="E73" s="75">
        <v>814.1</v>
      </c>
    </row>
    <row r="74" spans="1:5" ht="18" customHeight="1">
      <c r="A74" s="12" t="s">
        <v>179</v>
      </c>
      <c r="B74" s="24" t="s">
        <v>177</v>
      </c>
      <c r="C74" s="76">
        <v>354.3</v>
      </c>
      <c r="D74" s="76">
        <v>368.5</v>
      </c>
      <c r="E74" s="76">
        <v>383.2</v>
      </c>
    </row>
    <row r="75" spans="1:5" ht="18" customHeight="1">
      <c r="A75" s="50" t="s">
        <v>329</v>
      </c>
      <c r="B75" s="51" t="s">
        <v>330</v>
      </c>
      <c r="C75" s="77">
        <f>C76+C77</f>
        <v>469.3</v>
      </c>
      <c r="D75" s="77">
        <f>D76+D77</f>
        <v>488.1</v>
      </c>
      <c r="E75" s="77">
        <f>E76+E77</f>
        <v>507.6</v>
      </c>
    </row>
    <row r="76" spans="1:5" ht="16.5" customHeight="1">
      <c r="A76" s="16" t="s">
        <v>283</v>
      </c>
      <c r="B76" s="24" t="s">
        <v>285</v>
      </c>
      <c r="C76" s="69">
        <v>469.3</v>
      </c>
      <c r="D76" s="69">
        <v>488.1</v>
      </c>
      <c r="E76" s="69">
        <v>507.6</v>
      </c>
    </row>
    <row r="77" spans="1:5" ht="15" customHeight="1" hidden="1">
      <c r="A77" s="16" t="s">
        <v>284</v>
      </c>
      <c r="B77" s="24" t="s">
        <v>286</v>
      </c>
      <c r="C77" s="69">
        <v>0</v>
      </c>
      <c r="D77" s="69">
        <v>0</v>
      </c>
      <c r="E77" s="69">
        <v>0</v>
      </c>
    </row>
    <row r="78" spans="1:5" ht="26.25" customHeight="1">
      <c r="A78" s="42" t="s">
        <v>159</v>
      </c>
      <c r="B78" s="48" t="s">
        <v>327</v>
      </c>
      <c r="C78" s="78">
        <f>C79+C83</f>
        <v>131.9</v>
      </c>
      <c r="D78" s="78">
        <f>D79+D83</f>
        <v>137.2</v>
      </c>
      <c r="E78" s="78">
        <f>E79+E83</f>
        <v>142.7</v>
      </c>
    </row>
    <row r="79" spans="1:5" ht="15.75" customHeight="1" hidden="1">
      <c r="A79" s="10" t="s">
        <v>287</v>
      </c>
      <c r="B79" s="26" t="s">
        <v>288</v>
      </c>
      <c r="C79" s="68">
        <f aca="true" t="shared" si="2" ref="C79:E81">C80</f>
        <v>0</v>
      </c>
      <c r="D79" s="68">
        <f t="shared" si="2"/>
        <v>0</v>
      </c>
      <c r="E79" s="68">
        <f t="shared" si="2"/>
        <v>0</v>
      </c>
    </row>
    <row r="80" spans="1:5" ht="15.75" customHeight="1" hidden="1">
      <c r="A80" s="10" t="s">
        <v>299</v>
      </c>
      <c r="B80" s="26" t="s">
        <v>289</v>
      </c>
      <c r="C80" s="68">
        <f t="shared" si="2"/>
        <v>0</v>
      </c>
      <c r="D80" s="68">
        <f t="shared" si="2"/>
        <v>0</v>
      </c>
      <c r="E80" s="68">
        <f t="shared" si="2"/>
        <v>0</v>
      </c>
    </row>
    <row r="81" spans="1:5" ht="24.75" customHeight="1" hidden="1">
      <c r="A81" s="10" t="s">
        <v>300</v>
      </c>
      <c r="B81" s="26" t="s">
        <v>301</v>
      </c>
      <c r="C81" s="68">
        <f>C82</f>
        <v>0</v>
      </c>
      <c r="D81" s="68">
        <f t="shared" si="2"/>
        <v>0</v>
      </c>
      <c r="E81" s="68">
        <f t="shared" si="2"/>
        <v>0</v>
      </c>
    </row>
    <row r="82" spans="1:5" ht="38.25" customHeight="1" hidden="1">
      <c r="A82" s="16" t="s">
        <v>302</v>
      </c>
      <c r="B82" s="24" t="s">
        <v>303</v>
      </c>
      <c r="C82" s="69">
        <v>0</v>
      </c>
      <c r="D82" s="69">
        <v>0</v>
      </c>
      <c r="E82" s="69">
        <v>0</v>
      </c>
    </row>
    <row r="83" spans="1:5" ht="15.75" customHeight="1">
      <c r="A83" s="10" t="s">
        <v>193</v>
      </c>
      <c r="B83" s="26" t="s">
        <v>194</v>
      </c>
      <c r="C83" s="68">
        <f>C84+C86</f>
        <v>131.9</v>
      </c>
      <c r="D83" s="68">
        <f>D84+D86</f>
        <v>137.2</v>
      </c>
      <c r="E83" s="68">
        <f>E84+E86</f>
        <v>142.7</v>
      </c>
    </row>
    <row r="84" spans="1:5" ht="25.5">
      <c r="A84" s="10" t="s">
        <v>226</v>
      </c>
      <c r="B84" s="31" t="s">
        <v>227</v>
      </c>
      <c r="C84" s="68">
        <f>C85</f>
        <v>131.9</v>
      </c>
      <c r="D84" s="68">
        <f>D85</f>
        <v>137.2</v>
      </c>
      <c r="E84" s="68">
        <f>E85</f>
        <v>142.7</v>
      </c>
    </row>
    <row r="85" spans="1:5" ht="24.75" customHeight="1">
      <c r="A85" s="13" t="s">
        <v>197</v>
      </c>
      <c r="B85" s="24" t="s">
        <v>198</v>
      </c>
      <c r="C85" s="127">
        <v>131.9</v>
      </c>
      <c r="D85" s="79">
        <v>137.2</v>
      </c>
      <c r="E85" s="79">
        <v>142.7</v>
      </c>
    </row>
    <row r="86" spans="1:5" ht="16.5" customHeight="1" hidden="1">
      <c r="A86" s="103" t="s">
        <v>344</v>
      </c>
      <c r="B86" s="104" t="s">
        <v>345</v>
      </c>
      <c r="C86" s="68">
        <f>C87</f>
        <v>0</v>
      </c>
      <c r="D86" s="68">
        <f>D87</f>
        <v>0</v>
      </c>
      <c r="E86" s="68">
        <f>E87</f>
        <v>0</v>
      </c>
    </row>
    <row r="87" spans="1:5" ht="25.5" customHeight="1" hidden="1">
      <c r="A87" s="17" t="s">
        <v>346</v>
      </c>
      <c r="B87" s="105" t="s">
        <v>347</v>
      </c>
      <c r="C87" s="69">
        <v>0</v>
      </c>
      <c r="D87" s="69">
        <v>0</v>
      </c>
      <c r="E87" s="69">
        <v>0</v>
      </c>
    </row>
    <row r="88" spans="1:5" ht="26.25" customHeight="1" hidden="1">
      <c r="A88" s="5" t="s">
        <v>160</v>
      </c>
      <c r="B88" s="25" t="s">
        <v>161</v>
      </c>
      <c r="C88" s="80">
        <f>C89+C92+C102</f>
        <v>0</v>
      </c>
      <c r="D88" s="80">
        <f>D92</f>
        <v>0</v>
      </c>
      <c r="E88" s="80">
        <f>E92</f>
        <v>0</v>
      </c>
    </row>
    <row r="89" spans="1:5" ht="63.75" customHeight="1" hidden="1">
      <c r="A89" s="106" t="s">
        <v>348</v>
      </c>
      <c r="B89" s="107" t="s">
        <v>349</v>
      </c>
      <c r="C89" s="108">
        <f aca="true" t="shared" si="3" ref="C89:E90">C90</f>
        <v>0</v>
      </c>
      <c r="D89" s="108">
        <f t="shared" si="3"/>
        <v>0</v>
      </c>
      <c r="E89" s="108">
        <f t="shared" si="3"/>
        <v>0</v>
      </c>
    </row>
    <row r="90" spans="1:5" ht="66.75" customHeight="1" hidden="1">
      <c r="A90" s="10" t="s">
        <v>350</v>
      </c>
      <c r="B90" s="26" t="s">
        <v>351</v>
      </c>
      <c r="C90" s="68">
        <f t="shared" si="3"/>
        <v>0</v>
      </c>
      <c r="D90" s="68">
        <f t="shared" si="3"/>
        <v>0</v>
      </c>
      <c r="E90" s="68">
        <f t="shared" si="3"/>
        <v>0</v>
      </c>
    </row>
    <row r="91" spans="1:5" ht="78.75" customHeight="1" hidden="1">
      <c r="A91" s="16" t="s">
        <v>352</v>
      </c>
      <c r="B91" s="24" t="s">
        <v>353</v>
      </c>
      <c r="C91" s="69">
        <v>0</v>
      </c>
      <c r="D91" s="69">
        <v>0</v>
      </c>
      <c r="E91" s="69">
        <v>0</v>
      </c>
    </row>
    <row r="92" spans="1:5" ht="26.25" customHeight="1" hidden="1">
      <c r="A92" s="14" t="s">
        <v>192</v>
      </c>
      <c r="B92" s="28" t="s">
        <v>217</v>
      </c>
      <c r="C92" s="80">
        <f>C93+C96+C98</f>
        <v>0</v>
      </c>
      <c r="D92" s="80">
        <f>D93+D96+D98</f>
        <v>0</v>
      </c>
      <c r="E92" s="80">
        <f>E93+E96+E98</f>
        <v>0</v>
      </c>
    </row>
    <row r="93" spans="1:5" ht="25.5" hidden="1">
      <c r="A93" s="6" t="s">
        <v>162</v>
      </c>
      <c r="B93" s="20" t="s">
        <v>163</v>
      </c>
      <c r="C93" s="71">
        <f>C94+C95</f>
        <v>0</v>
      </c>
      <c r="D93" s="71">
        <f>D94+D95</f>
        <v>0</v>
      </c>
      <c r="E93" s="71">
        <f>E94+E95</f>
        <v>0</v>
      </c>
    </row>
    <row r="94" spans="1:5" ht="52.5" customHeight="1" hidden="1">
      <c r="A94" s="7" t="s">
        <v>265</v>
      </c>
      <c r="B94" s="22" t="s">
        <v>266</v>
      </c>
      <c r="C94" s="64">
        <v>0</v>
      </c>
      <c r="D94" s="64">
        <v>0</v>
      </c>
      <c r="E94" s="64">
        <v>0</v>
      </c>
    </row>
    <row r="95" spans="1:5" ht="39.75" customHeight="1" hidden="1">
      <c r="A95" s="7" t="s">
        <v>218</v>
      </c>
      <c r="B95" s="22" t="s">
        <v>219</v>
      </c>
      <c r="C95" s="64">
        <v>0</v>
      </c>
      <c r="D95" s="64">
        <v>0</v>
      </c>
      <c r="E95" s="64">
        <v>0</v>
      </c>
    </row>
    <row r="96" spans="1:5" ht="38.25" customHeight="1" hidden="1">
      <c r="A96" s="6" t="s">
        <v>255</v>
      </c>
      <c r="B96" s="32" t="s">
        <v>254</v>
      </c>
      <c r="C96" s="71">
        <f>C97</f>
        <v>0</v>
      </c>
      <c r="D96" s="71">
        <f>D97</f>
        <v>0</v>
      </c>
      <c r="E96" s="71">
        <f>E97</f>
        <v>0</v>
      </c>
    </row>
    <row r="97" spans="1:5" ht="38.25" customHeight="1" hidden="1">
      <c r="A97" s="7" t="s">
        <v>257</v>
      </c>
      <c r="B97" s="21" t="s">
        <v>256</v>
      </c>
      <c r="C97" s="64">
        <v>0</v>
      </c>
      <c r="D97" s="64">
        <v>0</v>
      </c>
      <c r="E97" s="64">
        <v>0</v>
      </c>
    </row>
    <row r="98" spans="1:5" ht="53.25" customHeight="1" hidden="1">
      <c r="A98" s="6" t="s">
        <v>229</v>
      </c>
      <c r="B98" s="20" t="s">
        <v>228</v>
      </c>
      <c r="C98" s="71">
        <f>C99</f>
        <v>0</v>
      </c>
      <c r="D98" s="71">
        <f>D99</f>
        <v>0</v>
      </c>
      <c r="E98" s="71">
        <f>E99</f>
        <v>0</v>
      </c>
    </row>
    <row r="99" spans="1:5" ht="53.25" customHeight="1" hidden="1">
      <c r="A99" s="6" t="s">
        <v>262</v>
      </c>
      <c r="B99" s="20" t="s">
        <v>261</v>
      </c>
      <c r="C99" s="71">
        <f>C100+C101</f>
        <v>0</v>
      </c>
      <c r="D99" s="71">
        <f>D100+D101</f>
        <v>0</v>
      </c>
      <c r="E99" s="71">
        <f>E100+E101</f>
        <v>0</v>
      </c>
    </row>
    <row r="100" spans="1:5" ht="78" customHeight="1" hidden="1">
      <c r="A100" s="7" t="s">
        <v>304</v>
      </c>
      <c r="B100" s="21" t="s">
        <v>305</v>
      </c>
      <c r="C100" s="64">
        <v>0</v>
      </c>
      <c r="D100" s="64">
        <v>0</v>
      </c>
      <c r="E100" s="64">
        <v>0</v>
      </c>
    </row>
    <row r="101" spans="1:5" ht="64.5" customHeight="1" hidden="1">
      <c r="A101" s="7" t="s">
        <v>243</v>
      </c>
      <c r="B101" s="21" t="s">
        <v>242</v>
      </c>
      <c r="C101" s="64">
        <v>0</v>
      </c>
      <c r="D101" s="64">
        <v>0</v>
      </c>
      <c r="E101" s="64">
        <v>0</v>
      </c>
    </row>
    <row r="102" spans="1:5" ht="25.5" customHeight="1" hidden="1">
      <c r="A102" s="106" t="s">
        <v>354</v>
      </c>
      <c r="B102" s="107" t="s">
        <v>355</v>
      </c>
      <c r="C102" s="81">
        <f>C103</f>
        <v>0</v>
      </c>
      <c r="D102" s="81">
        <f>D103</f>
        <v>0</v>
      </c>
      <c r="E102" s="81">
        <f>E103</f>
        <v>0</v>
      </c>
    </row>
    <row r="103" spans="1:5" ht="38.25" customHeight="1" hidden="1">
      <c r="A103" s="16" t="s">
        <v>356</v>
      </c>
      <c r="B103" s="109" t="s">
        <v>357</v>
      </c>
      <c r="C103" s="69">
        <v>0</v>
      </c>
      <c r="D103" s="69">
        <v>0</v>
      </c>
      <c r="E103" s="69">
        <v>0</v>
      </c>
    </row>
    <row r="104" spans="1:5" ht="12.75">
      <c r="A104" s="42" t="s">
        <v>164</v>
      </c>
      <c r="B104" s="48" t="s">
        <v>165</v>
      </c>
      <c r="C104" s="78">
        <f>C105+C130+C133+C139</f>
        <v>3450.3999999999996</v>
      </c>
      <c r="D104" s="78">
        <f>D105+D130+D133+D139</f>
        <v>3430.3999999999996</v>
      </c>
      <c r="E104" s="78">
        <f>E105+E130+E133+E139</f>
        <v>3436</v>
      </c>
    </row>
    <row r="105" spans="1:5" ht="24.75" customHeight="1">
      <c r="A105" s="10" t="s">
        <v>331</v>
      </c>
      <c r="B105" s="26" t="s">
        <v>332</v>
      </c>
      <c r="C105" s="68">
        <f>C106+C108+C110+C113+C116+C118+C120+C122+C124+C126+C128</f>
        <v>1460.3</v>
      </c>
      <c r="D105" s="68">
        <f>D106+D108+D110+D113+D116+D118+D120+D122+D124+D126+D128</f>
        <v>1460.3</v>
      </c>
      <c r="E105" s="68">
        <f>E106+E108+E110+E113+E116+E118+E120+E122+E124+E126+E128</f>
        <v>1465.9</v>
      </c>
    </row>
    <row r="106" spans="1:5" ht="39" customHeight="1">
      <c r="A106" s="10" t="s">
        <v>336</v>
      </c>
      <c r="B106" s="26" t="s">
        <v>22</v>
      </c>
      <c r="C106" s="68">
        <f>C107</f>
        <v>39.6</v>
      </c>
      <c r="D106" s="68">
        <f>D107</f>
        <v>40.6</v>
      </c>
      <c r="E106" s="68">
        <f>E107</f>
        <v>39.8</v>
      </c>
    </row>
    <row r="107" spans="1:5" ht="63.75" customHeight="1">
      <c r="A107" s="52" t="s">
        <v>333</v>
      </c>
      <c r="B107" s="54" t="s">
        <v>23</v>
      </c>
      <c r="C107" s="82">
        <v>39.6</v>
      </c>
      <c r="D107" s="82">
        <v>40.6</v>
      </c>
      <c r="E107" s="82">
        <v>39.8</v>
      </c>
    </row>
    <row r="108" spans="1:5" ht="63.75" customHeight="1">
      <c r="A108" s="10" t="s">
        <v>335</v>
      </c>
      <c r="B108" s="43" t="s">
        <v>24</v>
      </c>
      <c r="C108" s="84">
        <f>C109</f>
        <v>140.9</v>
      </c>
      <c r="D108" s="84">
        <f>D109</f>
        <v>138.4</v>
      </c>
      <c r="E108" s="84">
        <f>E109</f>
        <v>144.1</v>
      </c>
    </row>
    <row r="109" spans="1:5" ht="76.5" customHeight="1">
      <c r="A109" s="18" t="s">
        <v>334</v>
      </c>
      <c r="B109" s="53" t="s">
        <v>25</v>
      </c>
      <c r="C109" s="83">
        <v>140.9</v>
      </c>
      <c r="D109" s="83">
        <v>138.4</v>
      </c>
      <c r="E109" s="83">
        <v>144.1</v>
      </c>
    </row>
    <row r="110" spans="1:5" ht="39" customHeight="1">
      <c r="A110" s="10" t="s">
        <v>337</v>
      </c>
      <c r="B110" s="26" t="s">
        <v>26</v>
      </c>
      <c r="C110" s="84">
        <f>C111+C112</f>
        <v>62.5</v>
      </c>
      <c r="D110" s="84">
        <f>D111+D112</f>
        <v>62.5</v>
      </c>
      <c r="E110" s="84">
        <f>E111+E112</f>
        <v>62.5</v>
      </c>
    </row>
    <row r="111" spans="1:5" ht="63.75" customHeight="1">
      <c r="A111" s="16" t="s">
        <v>338</v>
      </c>
      <c r="B111" s="58" t="s">
        <v>27</v>
      </c>
      <c r="C111" s="85">
        <v>7.5</v>
      </c>
      <c r="D111" s="85">
        <v>7.5</v>
      </c>
      <c r="E111" s="85">
        <v>7.5</v>
      </c>
    </row>
    <row r="112" spans="1:5" ht="63.75" customHeight="1">
      <c r="A112" s="16" t="s">
        <v>358</v>
      </c>
      <c r="B112" s="130" t="s">
        <v>359</v>
      </c>
      <c r="C112" s="85">
        <v>55</v>
      </c>
      <c r="D112" s="85">
        <v>55</v>
      </c>
      <c r="E112" s="85">
        <v>55</v>
      </c>
    </row>
    <row r="113" spans="1:5" ht="51.75" customHeight="1">
      <c r="A113" s="10" t="s">
        <v>389</v>
      </c>
      <c r="B113" s="26" t="s">
        <v>28</v>
      </c>
      <c r="C113" s="84">
        <f>C114+C115</f>
        <v>1.5</v>
      </c>
      <c r="D113" s="84">
        <f>D114+D115</f>
        <v>1.5</v>
      </c>
      <c r="E113" s="84">
        <f>E114+E115</f>
        <v>1.5</v>
      </c>
    </row>
    <row r="114" spans="1:5" ht="66" customHeight="1">
      <c r="A114" s="16" t="s">
        <v>390</v>
      </c>
      <c r="B114" s="58" t="s">
        <v>29</v>
      </c>
      <c r="C114" s="85">
        <v>1.5</v>
      </c>
      <c r="D114" s="85">
        <v>1.5</v>
      </c>
      <c r="E114" s="85">
        <v>1.5</v>
      </c>
    </row>
    <row r="115" spans="1:5" ht="63.75" customHeight="1" hidden="1">
      <c r="A115" s="110" t="s">
        <v>360</v>
      </c>
      <c r="B115" s="111" t="s">
        <v>361</v>
      </c>
      <c r="C115" s="112">
        <v>0</v>
      </c>
      <c r="D115" s="85">
        <v>0</v>
      </c>
      <c r="E115" s="85">
        <v>0</v>
      </c>
    </row>
    <row r="116" spans="1:5" ht="39.75" customHeight="1">
      <c r="A116" s="10" t="s">
        <v>362</v>
      </c>
      <c r="B116" s="113" t="s">
        <v>363</v>
      </c>
      <c r="C116" s="84">
        <f>C117</f>
        <v>3</v>
      </c>
      <c r="D116" s="84">
        <f>D117</f>
        <v>3</v>
      </c>
      <c r="E116" s="84">
        <f>E117</f>
        <v>3</v>
      </c>
    </row>
    <row r="117" spans="1:5" ht="63.75" customHeight="1">
      <c r="A117" s="114" t="s">
        <v>364</v>
      </c>
      <c r="B117" s="111" t="s">
        <v>365</v>
      </c>
      <c r="C117" s="115">
        <v>3</v>
      </c>
      <c r="D117" s="85">
        <v>3</v>
      </c>
      <c r="E117" s="85">
        <v>3</v>
      </c>
    </row>
    <row r="118" spans="1:5" ht="39" customHeight="1">
      <c r="A118" s="10" t="s">
        <v>72</v>
      </c>
      <c r="B118" s="61" t="s">
        <v>73</v>
      </c>
      <c r="C118" s="84">
        <f>C119</f>
        <v>5.5</v>
      </c>
      <c r="D118" s="84">
        <f>D119</f>
        <v>5.5</v>
      </c>
      <c r="E118" s="84">
        <f>E119</f>
        <v>5.5</v>
      </c>
    </row>
    <row r="119" spans="1:5" ht="63.75" customHeight="1">
      <c r="A119" s="55" t="s">
        <v>70</v>
      </c>
      <c r="B119" s="56" t="s">
        <v>71</v>
      </c>
      <c r="C119" s="86">
        <v>5.5</v>
      </c>
      <c r="D119" s="86">
        <v>5.5</v>
      </c>
      <c r="E119" s="86">
        <v>5.5</v>
      </c>
    </row>
    <row r="120" spans="1:5" ht="54" customHeight="1">
      <c r="A120" s="10" t="s">
        <v>391</v>
      </c>
      <c r="B120" s="57" t="s">
        <v>30</v>
      </c>
      <c r="C120" s="84">
        <f>C121</f>
        <v>415.5</v>
      </c>
      <c r="D120" s="84">
        <f>D121</f>
        <v>415.5</v>
      </c>
      <c r="E120" s="84">
        <f>E121</f>
        <v>415.5</v>
      </c>
    </row>
    <row r="121" spans="1:5" ht="78.75" customHeight="1">
      <c r="A121" s="16" t="s">
        <v>392</v>
      </c>
      <c r="B121" s="37" t="s">
        <v>31</v>
      </c>
      <c r="C121" s="85">
        <v>415.5</v>
      </c>
      <c r="D121" s="85">
        <v>415.5</v>
      </c>
      <c r="E121" s="85">
        <v>415.5</v>
      </c>
    </row>
    <row r="122" spans="1:5" ht="51.75" customHeight="1">
      <c r="A122" s="10" t="s">
        <v>393</v>
      </c>
      <c r="B122" s="26" t="s">
        <v>32</v>
      </c>
      <c r="C122" s="84">
        <f>C123</f>
        <v>28</v>
      </c>
      <c r="D122" s="84">
        <f>D123</f>
        <v>28</v>
      </c>
      <c r="E122" s="84">
        <f>E123</f>
        <v>28</v>
      </c>
    </row>
    <row r="123" spans="1:5" ht="93" customHeight="1">
      <c r="A123" s="16" t="s">
        <v>394</v>
      </c>
      <c r="B123" s="58" t="s">
        <v>33</v>
      </c>
      <c r="C123" s="85">
        <v>28</v>
      </c>
      <c r="D123" s="85">
        <v>28</v>
      </c>
      <c r="E123" s="85">
        <v>28</v>
      </c>
    </row>
    <row r="124" spans="1:5" ht="51.75" customHeight="1">
      <c r="A124" s="38" t="s">
        <v>395</v>
      </c>
      <c r="B124" s="41" t="s">
        <v>34</v>
      </c>
      <c r="C124" s="87">
        <f>C125</f>
        <v>1.7</v>
      </c>
      <c r="D124" s="87">
        <f>D125</f>
        <v>1.7</v>
      </c>
      <c r="E124" s="87">
        <f>E125</f>
        <v>1.7</v>
      </c>
    </row>
    <row r="125" spans="1:5" ht="64.5" customHeight="1">
      <c r="A125" s="17" t="s">
        <v>0</v>
      </c>
      <c r="B125" s="59" t="s">
        <v>35</v>
      </c>
      <c r="C125" s="88">
        <v>1.7</v>
      </c>
      <c r="D125" s="88">
        <v>1.7</v>
      </c>
      <c r="E125" s="88">
        <v>1.7</v>
      </c>
    </row>
    <row r="126" spans="1:5" ht="39" customHeight="1">
      <c r="A126" s="97" t="s">
        <v>1</v>
      </c>
      <c r="B126" s="100" t="s">
        <v>36</v>
      </c>
      <c r="C126" s="101">
        <f>C127</f>
        <v>381.3</v>
      </c>
      <c r="D126" s="101">
        <f>D127</f>
        <v>381.3</v>
      </c>
      <c r="E126" s="101">
        <f>E127</f>
        <v>381.3</v>
      </c>
    </row>
    <row r="127" spans="1:6" ht="65.25" customHeight="1">
      <c r="A127" s="16" t="s">
        <v>2</v>
      </c>
      <c r="B127" s="58" t="s">
        <v>37</v>
      </c>
      <c r="C127" s="69">
        <v>381.3</v>
      </c>
      <c r="D127" s="69">
        <v>381.3</v>
      </c>
      <c r="E127" s="69">
        <v>381.3</v>
      </c>
      <c r="F127" t="s">
        <v>129</v>
      </c>
    </row>
    <row r="128" spans="1:5" ht="51.75" customHeight="1">
      <c r="A128" s="38" t="s">
        <v>4</v>
      </c>
      <c r="B128" s="102" t="s">
        <v>38</v>
      </c>
      <c r="C128" s="70">
        <f>C129</f>
        <v>380.8</v>
      </c>
      <c r="D128" s="70">
        <f>D129</f>
        <v>382.3</v>
      </c>
      <c r="E128" s="70">
        <f>E129</f>
        <v>383</v>
      </c>
    </row>
    <row r="129" spans="1:5" ht="78" customHeight="1">
      <c r="A129" s="7" t="s">
        <v>3</v>
      </c>
      <c r="B129" s="21" t="s">
        <v>39</v>
      </c>
      <c r="C129" s="64">
        <v>380.8</v>
      </c>
      <c r="D129" s="64">
        <v>382.3</v>
      </c>
      <c r="E129" s="64">
        <v>383</v>
      </c>
    </row>
    <row r="130" spans="1:5" ht="90.75" customHeight="1">
      <c r="A130" s="6" t="s">
        <v>40</v>
      </c>
      <c r="B130" s="32" t="s">
        <v>12</v>
      </c>
      <c r="C130" s="71">
        <f aca="true" t="shared" si="4" ref="C130:E131">C131</f>
        <v>1552.9</v>
      </c>
      <c r="D130" s="71">
        <f t="shared" si="4"/>
        <v>1552.9</v>
      </c>
      <c r="E130" s="71">
        <f t="shared" si="4"/>
        <v>1552.9</v>
      </c>
    </row>
    <row r="131" spans="1:5" ht="65.25" customHeight="1">
      <c r="A131" s="6" t="s">
        <v>44</v>
      </c>
      <c r="B131" s="32" t="s">
        <v>43</v>
      </c>
      <c r="C131" s="71">
        <f t="shared" si="4"/>
        <v>1552.9</v>
      </c>
      <c r="D131" s="71">
        <f t="shared" si="4"/>
        <v>1552.9</v>
      </c>
      <c r="E131" s="71">
        <f t="shared" si="4"/>
        <v>1552.9</v>
      </c>
    </row>
    <row r="132" spans="1:5" ht="51.75" customHeight="1">
      <c r="A132" s="7" t="s">
        <v>45</v>
      </c>
      <c r="B132" s="21" t="s">
        <v>46</v>
      </c>
      <c r="C132" s="64">
        <v>1552.9</v>
      </c>
      <c r="D132" s="64">
        <v>1552.9</v>
      </c>
      <c r="E132" s="64">
        <v>1552.9</v>
      </c>
    </row>
    <row r="133" spans="1:5" ht="18" customHeight="1">
      <c r="A133" s="6" t="s">
        <v>74</v>
      </c>
      <c r="B133" s="32" t="s">
        <v>75</v>
      </c>
      <c r="C133" s="71">
        <f>C134+C136</f>
        <v>32</v>
      </c>
      <c r="D133" s="71">
        <f>D136</f>
        <v>12</v>
      </c>
      <c r="E133" s="71">
        <f>E136</f>
        <v>12</v>
      </c>
    </row>
    <row r="134" spans="1:5" ht="80.25" customHeight="1" hidden="1">
      <c r="A134" s="10" t="s">
        <v>366</v>
      </c>
      <c r="B134" s="128" t="s">
        <v>367</v>
      </c>
      <c r="C134" s="71">
        <f>C135</f>
        <v>0</v>
      </c>
      <c r="D134" s="71">
        <f>D135</f>
        <v>0</v>
      </c>
      <c r="E134" s="71">
        <f>E135</f>
        <v>0</v>
      </c>
    </row>
    <row r="135" spans="1:5" ht="58.5" customHeight="1" hidden="1">
      <c r="A135" s="116" t="s">
        <v>368</v>
      </c>
      <c r="B135" s="129" t="s">
        <v>369</v>
      </c>
      <c r="C135" s="64">
        <v>0</v>
      </c>
      <c r="D135" s="71">
        <v>0</v>
      </c>
      <c r="E135" s="71">
        <v>0</v>
      </c>
    </row>
    <row r="136" spans="1:5" ht="52.5" customHeight="1">
      <c r="A136" s="6" t="s">
        <v>77</v>
      </c>
      <c r="B136" s="102" t="s">
        <v>76</v>
      </c>
      <c r="C136" s="71">
        <f>C137+C138</f>
        <v>32</v>
      </c>
      <c r="D136" s="71">
        <f>D137+D138</f>
        <v>12</v>
      </c>
      <c r="E136" s="71">
        <f>E137+E138</f>
        <v>12</v>
      </c>
    </row>
    <row r="137" spans="1:5" ht="51" customHeight="1">
      <c r="A137" s="7" t="s">
        <v>370</v>
      </c>
      <c r="B137" s="117" t="s">
        <v>371</v>
      </c>
      <c r="C137" s="64">
        <v>26</v>
      </c>
      <c r="D137" s="64">
        <v>6</v>
      </c>
      <c r="E137" s="64">
        <v>6</v>
      </c>
    </row>
    <row r="138" spans="1:5" ht="65.25" customHeight="1">
      <c r="A138" s="7" t="s">
        <v>78</v>
      </c>
      <c r="B138" s="21" t="s">
        <v>79</v>
      </c>
      <c r="C138" s="64">
        <v>6</v>
      </c>
      <c r="D138" s="64">
        <v>6</v>
      </c>
      <c r="E138" s="64">
        <v>6</v>
      </c>
    </row>
    <row r="139" spans="1:5" ht="15.75" customHeight="1">
      <c r="A139" s="6" t="s">
        <v>81</v>
      </c>
      <c r="B139" s="32" t="s">
        <v>80</v>
      </c>
      <c r="C139" s="71">
        <f>C140</f>
        <v>405.2</v>
      </c>
      <c r="D139" s="71">
        <f>D140</f>
        <v>405.2</v>
      </c>
      <c r="E139" s="71">
        <f>E140</f>
        <v>405.2</v>
      </c>
    </row>
    <row r="140" spans="1:5" ht="91.5" customHeight="1">
      <c r="A140" s="7" t="s">
        <v>82</v>
      </c>
      <c r="B140" s="21" t="s">
        <v>83</v>
      </c>
      <c r="C140" s="64">
        <v>405.2</v>
      </c>
      <c r="D140" s="64">
        <v>405.2</v>
      </c>
      <c r="E140" s="64">
        <v>405.2</v>
      </c>
    </row>
    <row r="141" spans="1:5" ht="16.5" customHeight="1" hidden="1">
      <c r="A141" s="5" t="s">
        <v>372</v>
      </c>
      <c r="B141" s="118" t="s">
        <v>373</v>
      </c>
      <c r="C141" s="72">
        <f aca="true" t="shared" si="5" ref="C141:E142">C142</f>
        <v>0</v>
      </c>
      <c r="D141" s="72">
        <f t="shared" si="5"/>
        <v>0</v>
      </c>
      <c r="E141" s="72">
        <f t="shared" si="5"/>
        <v>0</v>
      </c>
    </row>
    <row r="142" spans="1:5" ht="16.5" customHeight="1" hidden="1">
      <c r="A142" s="119" t="s">
        <v>374</v>
      </c>
      <c r="B142" s="104" t="s">
        <v>375</v>
      </c>
      <c r="C142" s="120">
        <f t="shared" si="5"/>
        <v>0</v>
      </c>
      <c r="D142" s="120">
        <f t="shared" si="5"/>
        <v>0</v>
      </c>
      <c r="E142" s="120">
        <f t="shared" si="5"/>
        <v>0</v>
      </c>
    </row>
    <row r="143" spans="1:5" ht="15" customHeight="1" hidden="1">
      <c r="A143" s="7" t="s">
        <v>376</v>
      </c>
      <c r="B143" s="121" t="s">
        <v>377</v>
      </c>
      <c r="C143" s="64">
        <v>0</v>
      </c>
      <c r="D143" s="64">
        <v>0</v>
      </c>
      <c r="E143" s="64">
        <v>0</v>
      </c>
    </row>
    <row r="144" spans="1:5" ht="17.25" customHeight="1">
      <c r="A144" s="5" t="s">
        <v>166</v>
      </c>
      <c r="B144" s="25" t="s">
        <v>167</v>
      </c>
      <c r="C144" s="72">
        <f>C145</f>
        <v>975927.75</v>
      </c>
      <c r="D144" s="72">
        <f>D145</f>
        <v>964265.5499999999</v>
      </c>
      <c r="E144" s="72">
        <f>E145</f>
        <v>972890.45</v>
      </c>
    </row>
    <row r="145" spans="1:5" ht="28.5" customHeight="1">
      <c r="A145" s="106" t="s">
        <v>168</v>
      </c>
      <c r="B145" s="20" t="s">
        <v>225</v>
      </c>
      <c r="C145" s="71">
        <f>C146+C149+C175+C197</f>
        <v>975927.75</v>
      </c>
      <c r="D145" s="71">
        <f>D146+D149+D175+D197</f>
        <v>964265.5499999999</v>
      </c>
      <c r="E145" s="71">
        <f>E146+E149+E175+E197</f>
        <v>972890.45</v>
      </c>
    </row>
    <row r="146" spans="1:5" ht="17.25" customHeight="1">
      <c r="A146" s="10" t="s">
        <v>6</v>
      </c>
      <c r="B146" s="122" t="s">
        <v>5</v>
      </c>
      <c r="C146" s="71">
        <f aca="true" t="shared" si="6" ref="C146:E147">C147</f>
        <v>16122.3</v>
      </c>
      <c r="D146" s="71">
        <f t="shared" si="6"/>
        <v>0</v>
      </c>
      <c r="E146" s="71">
        <f t="shared" si="6"/>
        <v>0</v>
      </c>
    </row>
    <row r="147" spans="1:5" ht="28.5" customHeight="1">
      <c r="A147" s="10" t="s">
        <v>8</v>
      </c>
      <c r="B147" s="122" t="s">
        <v>7</v>
      </c>
      <c r="C147" s="71">
        <f t="shared" si="6"/>
        <v>16122.3</v>
      </c>
      <c r="D147" s="71">
        <f t="shared" si="6"/>
        <v>0</v>
      </c>
      <c r="E147" s="71">
        <f t="shared" si="6"/>
        <v>0</v>
      </c>
    </row>
    <row r="148" spans="1:5" ht="26.25" customHeight="1">
      <c r="A148" s="55" t="s">
        <v>9</v>
      </c>
      <c r="B148" s="23" t="s">
        <v>10</v>
      </c>
      <c r="C148" s="66">
        <v>16122.3</v>
      </c>
      <c r="D148" s="66">
        <v>0</v>
      </c>
      <c r="E148" s="66">
        <v>0</v>
      </c>
    </row>
    <row r="149" spans="1:5" ht="25.5" customHeight="1">
      <c r="A149" s="19" t="s">
        <v>99</v>
      </c>
      <c r="B149" s="30" t="s">
        <v>98</v>
      </c>
      <c r="C149" s="67">
        <f>C150+C153+C158+C160+C162</f>
        <v>171546.8</v>
      </c>
      <c r="D149" s="67">
        <f>D150+D153+D158+D160+D162</f>
        <v>171273.9</v>
      </c>
      <c r="E149" s="67">
        <f>E150+E153+E158+E160+E162</f>
        <v>174525.8</v>
      </c>
    </row>
    <row r="150" spans="1:5" ht="26.25" customHeight="1" hidden="1">
      <c r="A150" s="10" t="s">
        <v>378</v>
      </c>
      <c r="B150" s="26" t="s">
        <v>379</v>
      </c>
      <c r="C150" s="68">
        <f aca="true" t="shared" si="7" ref="C150:E151">C151</f>
        <v>0</v>
      </c>
      <c r="D150" s="68">
        <f t="shared" si="7"/>
        <v>0</v>
      </c>
      <c r="E150" s="68">
        <f t="shared" si="7"/>
        <v>0</v>
      </c>
    </row>
    <row r="151" spans="1:5" ht="27.75" customHeight="1" hidden="1">
      <c r="A151" s="123" t="s">
        <v>380</v>
      </c>
      <c r="B151" s="107" t="s">
        <v>381</v>
      </c>
      <c r="C151" s="124">
        <f t="shared" si="7"/>
        <v>0</v>
      </c>
      <c r="D151" s="124">
        <f t="shared" si="7"/>
        <v>0</v>
      </c>
      <c r="E151" s="124">
        <f t="shared" si="7"/>
        <v>0</v>
      </c>
    </row>
    <row r="152" spans="1:5" ht="51.75" customHeight="1" hidden="1">
      <c r="A152" s="16" t="s">
        <v>382</v>
      </c>
      <c r="B152" s="24" t="s">
        <v>383</v>
      </c>
      <c r="C152" s="69">
        <v>0</v>
      </c>
      <c r="D152" s="76">
        <v>0</v>
      </c>
      <c r="E152" s="64">
        <v>0</v>
      </c>
    </row>
    <row r="153" spans="1:5" ht="64.5" customHeight="1">
      <c r="A153" s="131" t="s">
        <v>51</v>
      </c>
      <c r="B153" s="132" t="s">
        <v>52</v>
      </c>
      <c r="C153" s="108">
        <f>C154</f>
        <v>51750.6</v>
      </c>
      <c r="D153" s="81">
        <f>D154</f>
        <v>53805.8</v>
      </c>
      <c r="E153" s="81">
        <f>E154</f>
        <v>55813.799999999996</v>
      </c>
    </row>
    <row r="154" spans="1:5" ht="63.75" customHeight="1">
      <c r="A154" s="10" t="s">
        <v>53</v>
      </c>
      <c r="B154" s="61" t="s">
        <v>54</v>
      </c>
      <c r="C154" s="68">
        <f>C155+C156+C157</f>
        <v>51750.6</v>
      </c>
      <c r="D154" s="68">
        <f>D155+D156+D157</f>
        <v>53805.8</v>
      </c>
      <c r="E154" s="68">
        <f>E155+E156+E157</f>
        <v>55813.799999999996</v>
      </c>
    </row>
    <row r="155" spans="1:5" ht="103.5" customHeight="1">
      <c r="A155" s="16" t="s">
        <v>61</v>
      </c>
      <c r="B155" s="58" t="s">
        <v>63</v>
      </c>
      <c r="C155" s="85">
        <v>5250.2</v>
      </c>
      <c r="D155" s="85">
        <v>5398.9</v>
      </c>
      <c r="E155" s="85">
        <v>5578.2</v>
      </c>
    </row>
    <row r="156" spans="1:5" ht="90.75" customHeight="1">
      <c r="A156" s="16" t="s">
        <v>62</v>
      </c>
      <c r="B156" s="58" t="s">
        <v>65</v>
      </c>
      <c r="C156" s="85">
        <v>44481.6</v>
      </c>
      <c r="D156" s="85">
        <v>46388.1</v>
      </c>
      <c r="E156" s="85">
        <v>48212.6</v>
      </c>
    </row>
    <row r="157" spans="1:5" ht="104.25" customHeight="1">
      <c r="A157" s="17" t="s">
        <v>55</v>
      </c>
      <c r="B157" s="59" t="s">
        <v>56</v>
      </c>
      <c r="C157" s="88">
        <v>2018.8</v>
      </c>
      <c r="D157" s="88">
        <v>2018.8</v>
      </c>
      <c r="E157" s="88">
        <v>2023</v>
      </c>
    </row>
    <row r="158" spans="1:5" ht="39" customHeight="1">
      <c r="A158" s="10" t="s">
        <v>230</v>
      </c>
      <c r="B158" s="61" t="s">
        <v>231</v>
      </c>
      <c r="C158" s="68">
        <f>C159</f>
        <v>39833.3</v>
      </c>
      <c r="D158" s="68">
        <f>D159</f>
        <v>39933.8</v>
      </c>
      <c r="E158" s="68">
        <f>E159</f>
        <v>41140.3</v>
      </c>
    </row>
    <row r="159" spans="1:5" ht="51" customHeight="1">
      <c r="A159" s="17" t="s">
        <v>232</v>
      </c>
      <c r="B159" s="59" t="s">
        <v>233</v>
      </c>
      <c r="C159" s="96">
        <v>39833.3</v>
      </c>
      <c r="D159" s="96">
        <v>39933.8</v>
      </c>
      <c r="E159" s="96">
        <v>41140.3</v>
      </c>
    </row>
    <row r="160" spans="1:5" ht="25.5" customHeight="1" hidden="1">
      <c r="A160" s="38" t="s">
        <v>57</v>
      </c>
      <c r="B160" s="32" t="s">
        <v>58</v>
      </c>
      <c r="C160" s="71">
        <f>C161</f>
        <v>0</v>
      </c>
      <c r="D160" s="71">
        <f>D161</f>
        <v>0</v>
      </c>
      <c r="E160" s="71">
        <f>E161</f>
        <v>0</v>
      </c>
    </row>
    <row r="161" spans="1:5" ht="25.5" customHeight="1" hidden="1">
      <c r="A161" s="17" t="s">
        <v>59</v>
      </c>
      <c r="B161" s="21" t="s">
        <v>60</v>
      </c>
      <c r="C161" s="64">
        <v>0</v>
      </c>
      <c r="D161" s="64">
        <v>0</v>
      </c>
      <c r="E161" s="64">
        <v>0</v>
      </c>
    </row>
    <row r="162" spans="1:5" ht="17.25" customHeight="1">
      <c r="A162" s="38" t="s">
        <v>66</v>
      </c>
      <c r="B162" s="20" t="s">
        <v>67</v>
      </c>
      <c r="C162" s="71">
        <f>C163</f>
        <v>79962.9</v>
      </c>
      <c r="D162" s="71">
        <f>D163</f>
        <v>77534.29999999999</v>
      </c>
      <c r="E162" s="71">
        <f>E163</f>
        <v>77571.7</v>
      </c>
    </row>
    <row r="163" spans="1:5" ht="17.25" customHeight="1">
      <c r="A163" s="97" t="s">
        <v>68</v>
      </c>
      <c r="B163" s="60" t="s">
        <v>69</v>
      </c>
      <c r="C163" s="81">
        <f>SUM(C164:C174)</f>
        <v>79962.9</v>
      </c>
      <c r="D163" s="81">
        <f>SUM(D164:D174)</f>
        <v>77534.29999999999</v>
      </c>
      <c r="E163" s="81">
        <f>SUM(E164:E174)</f>
        <v>77571.7</v>
      </c>
    </row>
    <row r="164" spans="1:5" ht="26.25" customHeight="1">
      <c r="A164" s="17" t="s">
        <v>84</v>
      </c>
      <c r="B164" s="22" t="s">
        <v>85</v>
      </c>
      <c r="C164" s="64">
        <v>803.1</v>
      </c>
      <c r="D164" s="64">
        <v>803.1</v>
      </c>
      <c r="E164" s="64">
        <v>803.1</v>
      </c>
    </row>
    <row r="165" spans="1:5" ht="38.25" customHeight="1">
      <c r="A165" s="17" t="s">
        <v>86</v>
      </c>
      <c r="B165" s="22" t="s">
        <v>87</v>
      </c>
      <c r="C165" s="64">
        <v>833.3</v>
      </c>
      <c r="D165" s="64">
        <v>869.1</v>
      </c>
      <c r="E165" s="64">
        <v>906.5</v>
      </c>
    </row>
    <row r="166" spans="1:5" ht="26.25" customHeight="1">
      <c r="A166" s="17" t="s">
        <v>88</v>
      </c>
      <c r="B166" s="22" t="s">
        <v>89</v>
      </c>
      <c r="C166" s="64">
        <v>6239.4</v>
      </c>
      <c r="D166" s="64">
        <v>6239.4</v>
      </c>
      <c r="E166" s="64">
        <v>6239.4</v>
      </c>
    </row>
    <row r="167" spans="1:5" ht="77.25" customHeight="1">
      <c r="A167" s="17" t="s">
        <v>90</v>
      </c>
      <c r="B167" s="22" t="s">
        <v>91</v>
      </c>
      <c r="C167" s="64">
        <v>2242.8</v>
      </c>
      <c r="D167" s="64">
        <v>2242.8</v>
      </c>
      <c r="E167" s="64">
        <v>2242.8</v>
      </c>
    </row>
    <row r="168" spans="1:5" ht="39.75" customHeight="1" hidden="1">
      <c r="A168" s="17" t="s">
        <v>13</v>
      </c>
      <c r="B168" s="94" t="s">
        <v>14</v>
      </c>
      <c r="C168" s="66">
        <v>0</v>
      </c>
      <c r="D168" s="66">
        <v>0</v>
      </c>
      <c r="E168" s="66">
        <v>0</v>
      </c>
    </row>
    <row r="169" spans="1:5" ht="37.5" customHeight="1">
      <c r="A169" s="17" t="s">
        <v>15</v>
      </c>
      <c r="B169" s="94" t="s">
        <v>16</v>
      </c>
      <c r="C169" s="91">
        <v>2464.4</v>
      </c>
      <c r="D169" s="91">
        <v>0</v>
      </c>
      <c r="E169" s="91">
        <v>0</v>
      </c>
    </row>
    <row r="170" spans="1:5" ht="38.25" customHeight="1">
      <c r="A170" s="62" t="s">
        <v>92</v>
      </c>
      <c r="B170" s="94" t="s">
        <v>93</v>
      </c>
      <c r="C170" s="73">
        <v>932.2</v>
      </c>
      <c r="D170" s="73">
        <v>932.2</v>
      </c>
      <c r="E170" s="73">
        <v>932.2</v>
      </c>
    </row>
    <row r="171" spans="1:5" ht="42.75" customHeight="1" hidden="1">
      <c r="A171" s="16" t="s">
        <v>384</v>
      </c>
      <c r="B171" s="125" t="s">
        <v>385</v>
      </c>
      <c r="C171" s="69">
        <v>0</v>
      </c>
      <c r="D171" s="69">
        <v>0</v>
      </c>
      <c r="E171" s="69">
        <v>0</v>
      </c>
    </row>
    <row r="172" spans="1:5" ht="39.75" customHeight="1">
      <c r="A172" s="16" t="s">
        <v>94</v>
      </c>
      <c r="B172" s="24" t="s">
        <v>95</v>
      </c>
      <c r="C172" s="69">
        <v>26370.1</v>
      </c>
      <c r="D172" s="69">
        <v>26370.1</v>
      </c>
      <c r="E172" s="69">
        <v>26370.1</v>
      </c>
    </row>
    <row r="173" spans="1:5" ht="38.25" customHeight="1">
      <c r="A173" s="16" t="s">
        <v>96</v>
      </c>
      <c r="B173" s="24" t="s">
        <v>97</v>
      </c>
      <c r="C173" s="69">
        <v>40077.6</v>
      </c>
      <c r="D173" s="69">
        <v>40077.6</v>
      </c>
      <c r="E173" s="69">
        <v>40077.6</v>
      </c>
    </row>
    <row r="174" spans="1:5" ht="39" customHeight="1" hidden="1">
      <c r="A174" s="16" t="s">
        <v>17</v>
      </c>
      <c r="B174" s="94" t="s">
        <v>18</v>
      </c>
      <c r="C174" s="85">
        <v>0</v>
      </c>
      <c r="D174" s="85">
        <v>0</v>
      </c>
      <c r="E174" s="85">
        <v>0</v>
      </c>
    </row>
    <row r="175" spans="1:5" ht="24.75" customHeight="1">
      <c r="A175" s="14" t="s">
        <v>307</v>
      </c>
      <c r="B175" s="28" t="s">
        <v>249</v>
      </c>
      <c r="C175" s="80">
        <f>C176+C178+C180+C182+C184+C186+C188</f>
        <v>775321</v>
      </c>
      <c r="D175" s="80">
        <f>D176+D178+D180+D182+D184+D186+D188</f>
        <v>779540.2</v>
      </c>
      <c r="E175" s="80">
        <f>E176+E178+E180+E182+E184+E186+E188</f>
        <v>784411.2</v>
      </c>
    </row>
    <row r="176" spans="1:5" ht="51" customHeight="1">
      <c r="A176" s="6" t="s">
        <v>308</v>
      </c>
      <c r="B176" s="20" t="s">
        <v>220</v>
      </c>
      <c r="C176" s="71">
        <f>C177</f>
        <v>17213.1</v>
      </c>
      <c r="D176" s="71">
        <f>D177</f>
        <v>17213.1</v>
      </c>
      <c r="E176" s="71">
        <f>E177</f>
        <v>17213.1</v>
      </c>
    </row>
    <row r="177" spans="1:5" ht="63.75" customHeight="1">
      <c r="A177" s="7" t="s">
        <v>309</v>
      </c>
      <c r="B177" s="22" t="s">
        <v>221</v>
      </c>
      <c r="C177" s="89">
        <v>17213.1</v>
      </c>
      <c r="D177" s="89">
        <v>17213.1</v>
      </c>
      <c r="E177" s="89">
        <v>17213.1</v>
      </c>
    </row>
    <row r="178" spans="1:5" ht="51.75" customHeight="1">
      <c r="A178" s="6" t="s">
        <v>310</v>
      </c>
      <c r="B178" s="20" t="s">
        <v>196</v>
      </c>
      <c r="C178" s="90">
        <f>C179</f>
        <v>0</v>
      </c>
      <c r="D178" s="90">
        <f>D179</f>
        <v>2266.5</v>
      </c>
      <c r="E178" s="90">
        <f>E179</f>
        <v>3399.7</v>
      </c>
    </row>
    <row r="179" spans="1:5" ht="51.75" customHeight="1">
      <c r="A179" s="7" t="s">
        <v>311</v>
      </c>
      <c r="B179" s="22" t="s">
        <v>195</v>
      </c>
      <c r="C179" s="89">
        <v>0</v>
      </c>
      <c r="D179" s="89">
        <v>2266.5</v>
      </c>
      <c r="E179" s="89">
        <v>3399.7</v>
      </c>
    </row>
    <row r="180" spans="1:5" ht="39.75" customHeight="1">
      <c r="A180" s="6" t="s">
        <v>312</v>
      </c>
      <c r="B180" s="20" t="s">
        <v>270</v>
      </c>
      <c r="C180" s="90">
        <f>C181</f>
        <v>156.3</v>
      </c>
      <c r="D180" s="90">
        <f>D181</f>
        <v>10.6</v>
      </c>
      <c r="E180" s="90">
        <f>E181</f>
        <v>9.5</v>
      </c>
    </row>
    <row r="181" spans="1:5" ht="51.75" customHeight="1">
      <c r="A181" s="7" t="s">
        <v>313</v>
      </c>
      <c r="B181" s="22" t="s">
        <v>269</v>
      </c>
      <c r="C181" s="89">
        <v>156.3</v>
      </c>
      <c r="D181" s="89">
        <v>10.6</v>
      </c>
      <c r="E181" s="89">
        <v>9.5</v>
      </c>
    </row>
    <row r="182" spans="1:5" ht="51.75" customHeight="1">
      <c r="A182" s="6" t="s">
        <v>234</v>
      </c>
      <c r="B182" s="20" t="s">
        <v>235</v>
      </c>
      <c r="C182" s="90">
        <f>C183</f>
        <v>39216.2</v>
      </c>
      <c r="D182" s="90">
        <f>D183</f>
        <v>39216.2</v>
      </c>
      <c r="E182" s="90">
        <f>E183</f>
        <v>39216.2</v>
      </c>
    </row>
    <row r="183" spans="1:5" ht="51" customHeight="1">
      <c r="A183" s="7" t="s">
        <v>236</v>
      </c>
      <c r="B183" s="22" t="s">
        <v>237</v>
      </c>
      <c r="C183" s="89">
        <v>39216.2</v>
      </c>
      <c r="D183" s="89">
        <v>39216.2</v>
      </c>
      <c r="E183" s="89">
        <v>39216.2</v>
      </c>
    </row>
    <row r="184" spans="1:5" ht="26.25" customHeight="1" hidden="1">
      <c r="A184" s="6" t="s">
        <v>239</v>
      </c>
      <c r="B184" s="20" t="s">
        <v>238</v>
      </c>
      <c r="C184" s="90">
        <f>C185</f>
        <v>0</v>
      </c>
      <c r="D184" s="90">
        <f>D185</f>
        <v>0</v>
      </c>
      <c r="E184" s="90">
        <f>E185</f>
        <v>0</v>
      </c>
    </row>
    <row r="185" spans="1:5" ht="24.75" customHeight="1" hidden="1">
      <c r="A185" s="7" t="s">
        <v>241</v>
      </c>
      <c r="B185" s="22" t="s">
        <v>240</v>
      </c>
      <c r="C185" s="89">
        <v>0</v>
      </c>
      <c r="D185" s="89">
        <v>0</v>
      </c>
      <c r="E185" s="89">
        <v>0</v>
      </c>
    </row>
    <row r="186" spans="1:7" ht="25.5">
      <c r="A186" s="6" t="s">
        <v>314</v>
      </c>
      <c r="B186" s="20" t="s">
        <v>169</v>
      </c>
      <c r="C186" s="90">
        <f>C187</f>
        <v>2614.7</v>
      </c>
      <c r="D186" s="90">
        <f>D187</f>
        <v>2570.4</v>
      </c>
      <c r="E186" s="90">
        <f>E187</f>
        <v>2570.4</v>
      </c>
      <c r="G186" t="s">
        <v>129</v>
      </c>
    </row>
    <row r="187" spans="1:5" ht="27.75" customHeight="1">
      <c r="A187" s="7" t="s">
        <v>315</v>
      </c>
      <c r="B187" s="22" t="s">
        <v>223</v>
      </c>
      <c r="C187" s="89">
        <v>2614.7</v>
      </c>
      <c r="D187" s="89">
        <v>2570.4</v>
      </c>
      <c r="E187" s="89">
        <v>2570.4</v>
      </c>
    </row>
    <row r="188" spans="1:5" ht="12.75">
      <c r="A188" s="6" t="s">
        <v>316</v>
      </c>
      <c r="B188" s="20" t="s">
        <v>170</v>
      </c>
      <c r="C188" s="90">
        <f>C189</f>
        <v>716120.7000000001</v>
      </c>
      <c r="D188" s="90">
        <f>D189</f>
        <v>718263.3999999999</v>
      </c>
      <c r="E188" s="90">
        <f>E189</f>
        <v>722002.2999999999</v>
      </c>
    </row>
    <row r="189" spans="1:5" ht="12.75">
      <c r="A189" s="6" t="s">
        <v>317</v>
      </c>
      <c r="B189" s="20" t="s">
        <v>171</v>
      </c>
      <c r="C189" s="90">
        <f>C190+C191+C193+C194+C192+C195+C196</f>
        <v>716120.7000000001</v>
      </c>
      <c r="D189" s="90">
        <f>D190+D191+D193+D194+D192+D195+D196</f>
        <v>718263.3999999999</v>
      </c>
      <c r="E189" s="90">
        <f>E190+E191+E193+E194+E192+E195+E196</f>
        <v>722002.2999999999</v>
      </c>
    </row>
    <row r="190" spans="1:5" ht="53.25" customHeight="1">
      <c r="A190" s="7" t="s">
        <v>318</v>
      </c>
      <c r="B190" s="22" t="s">
        <v>325</v>
      </c>
      <c r="C190" s="89">
        <v>702</v>
      </c>
      <c r="D190" s="89">
        <v>709</v>
      </c>
      <c r="E190" s="89">
        <v>716</v>
      </c>
    </row>
    <row r="191" spans="1:5" ht="90.75" customHeight="1">
      <c r="A191" s="7" t="s">
        <v>319</v>
      </c>
      <c r="B191" s="22" t="s">
        <v>244</v>
      </c>
      <c r="C191" s="89">
        <v>449895.9</v>
      </c>
      <c r="D191" s="89">
        <v>453103.6</v>
      </c>
      <c r="E191" s="89">
        <v>453103.6</v>
      </c>
    </row>
    <row r="192" spans="1:5" ht="50.25" customHeight="1">
      <c r="A192" s="15" t="s">
        <v>320</v>
      </c>
      <c r="B192" s="23" t="s">
        <v>212</v>
      </c>
      <c r="C192" s="91">
        <v>7922.6</v>
      </c>
      <c r="D192" s="91">
        <v>8239.5</v>
      </c>
      <c r="E192" s="91">
        <v>8569.1</v>
      </c>
    </row>
    <row r="193" spans="1:7" ht="66" customHeight="1">
      <c r="A193" s="16" t="s">
        <v>321</v>
      </c>
      <c r="B193" s="24" t="s">
        <v>245</v>
      </c>
      <c r="C193" s="85">
        <v>289.4</v>
      </c>
      <c r="D193" s="85">
        <v>292</v>
      </c>
      <c r="E193" s="85">
        <v>294.7</v>
      </c>
      <c r="G193" t="s">
        <v>129</v>
      </c>
    </row>
    <row r="194" spans="1:5" ht="52.5" customHeight="1">
      <c r="A194" s="16" t="s">
        <v>322</v>
      </c>
      <c r="B194" s="24" t="s">
        <v>246</v>
      </c>
      <c r="C194" s="85">
        <v>242769.9</v>
      </c>
      <c r="D194" s="85">
        <v>243644.8</v>
      </c>
      <c r="E194" s="85">
        <v>243644.8</v>
      </c>
    </row>
    <row r="195" spans="1:5" ht="91.5" customHeight="1">
      <c r="A195" s="36" t="s">
        <v>323</v>
      </c>
      <c r="B195" s="24" t="s">
        <v>326</v>
      </c>
      <c r="C195" s="92">
        <v>10008</v>
      </c>
      <c r="D195" s="92">
        <v>10008</v>
      </c>
      <c r="E195" s="93">
        <v>10008</v>
      </c>
    </row>
    <row r="196" spans="1:5" ht="90.75" customHeight="1">
      <c r="A196" s="16" t="s">
        <v>324</v>
      </c>
      <c r="B196" s="24" t="s">
        <v>306</v>
      </c>
      <c r="C196" s="85">
        <v>4532.9</v>
      </c>
      <c r="D196" s="85">
        <v>2266.5</v>
      </c>
      <c r="E196" s="85">
        <v>5666.1</v>
      </c>
    </row>
    <row r="197" spans="1:5" ht="15.75" customHeight="1">
      <c r="A197" s="19" t="s">
        <v>101</v>
      </c>
      <c r="B197" s="30" t="s">
        <v>100</v>
      </c>
      <c r="C197" s="95">
        <f>C198+C204</f>
        <v>12937.65</v>
      </c>
      <c r="D197" s="95">
        <f>D198+D204</f>
        <v>13451.45</v>
      </c>
      <c r="E197" s="95">
        <f>E198+E204</f>
        <v>13953.449999999999</v>
      </c>
    </row>
    <row r="198" spans="1:5" ht="52.5" customHeight="1">
      <c r="A198" s="10" t="s">
        <v>107</v>
      </c>
      <c r="B198" s="26" t="s">
        <v>106</v>
      </c>
      <c r="C198" s="84">
        <f>C199</f>
        <v>12937.65</v>
      </c>
      <c r="D198" s="84">
        <f>D199</f>
        <v>13451.45</v>
      </c>
      <c r="E198" s="84">
        <f>E199</f>
        <v>13953.449999999999</v>
      </c>
    </row>
    <row r="199" spans="1:5" ht="52.5" customHeight="1">
      <c r="A199" s="10" t="s">
        <v>110</v>
      </c>
      <c r="B199" s="26" t="s">
        <v>109</v>
      </c>
      <c r="C199" s="84">
        <f>C200+C201+C202+C203</f>
        <v>12937.65</v>
      </c>
      <c r="D199" s="84">
        <f>D200+D201+D202</f>
        <v>13451.45</v>
      </c>
      <c r="E199" s="84">
        <f>E200+E201+E202</f>
        <v>13953.449999999999</v>
      </c>
    </row>
    <row r="200" spans="1:5" ht="79.5" customHeight="1">
      <c r="A200" s="16" t="s">
        <v>111</v>
      </c>
      <c r="B200" s="24" t="s">
        <v>114</v>
      </c>
      <c r="C200" s="85">
        <v>1312.55</v>
      </c>
      <c r="D200" s="85">
        <v>1349.725</v>
      </c>
      <c r="E200" s="85">
        <v>1394.55</v>
      </c>
    </row>
    <row r="201" spans="1:5" ht="78" customHeight="1">
      <c r="A201" s="16" t="s">
        <v>112</v>
      </c>
      <c r="B201" s="24" t="s">
        <v>115</v>
      </c>
      <c r="C201" s="85">
        <v>11120.4</v>
      </c>
      <c r="D201" s="85">
        <v>11597.025</v>
      </c>
      <c r="E201" s="85">
        <v>12053.15</v>
      </c>
    </row>
    <row r="202" spans="1:5" ht="64.5" customHeight="1">
      <c r="A202" s="16" t="s">
        <v>113</v>
      </c>
      <c r="B202" s="24" t="s">
        <v>116</v>
      </c>
      <c r="C202" s="85">
        <v>504.7</v>
      </c>
      <c r="D202" s="85">
        <v>504.7</v>
      </c>
      <c r="E202" s="85">
        <v>505.75</v>
      </c>
    </row>
    <row r="203" spans="1:5" ht="79.5" customHeight="1" hidden="1">
      <c r="A203" s="16" t="s">
        <v>19</v>
      </c>
      <c r="B203" s="24" t="s">
        <v>20</v>
      </c>
      <c r="C203" s="85">
        <v>0</v>
      </c>
      <c r="D203" s="85">
        <v>0</v>
      </c>
      <c r="E203" s="85">
        <v>0</v>
      </c>
    </row>
    <row r="204" spans="1:5" ht="17.25" customHeight="1" hidden="1">
      <c r="A204" s="10" t="s">
        <v>103</v>
      </c>
      <c r="B204" s="26" t="s">
        <v>102</v>
      </c>
      <c r="C204" s="84">
        <f aca="true" t="shared" si="8" ref="C204:E205">C205</f>
        <v>0</v>
      </c>
      <c r="D204" s="84">
        <f t="shared" si="8"/>
        <v>0</v>
      </c>
      <c r="E204" s="84">
        <f t="shared" si="8"/>
        <v>0</v>
      </c>
    </row>
    <row r="205" spans="1:5" ht="26.25" customHeight="1" hidden="1">
      <c r="A205" s="10" t="s">
        <v>104</v>
      </c>
      <c r="B205" s="26" t="s">
        <v>105</v>
      </c>
      <c r="C205" s="84">
        <f>C206+C207</f>
        <v>0</v>
      </c>
      <c r="D205" s="84">
        <f t="shared" si="8"/>
        <v>0</v>
      </c>
      <c r="E205" s="84">
        <f t="shared" si="8"/>
        <v>0</v>
      </c>
    </row>
    <row r="206" spans="1:5" ht="39.75" customHeight="1" hidden="1">
      <c r="A206" s="98" t="s">
        <v>21</v>
      </c>
      <c r="B206" s="99" t="s">
        <v>42</v>
      </c>
      <c r="C206" s="85">
        <v>0</v>
      </c>
      <c r="D206" s="85">
        <v>0</v>
      </c>
      <c r="E206" s="85">
        <v>0</v>
      </c>
    </row>
    <row r="207" spans="1:5" ht="63.75" customHeight="1" hidden="1">
      <c r="A207" s="98" t="s">
        <v>386</v>
      </c>
      <c r="B207" s="99" t="s">
        <v>387</v>
      </c>
      <c r="C207" s="85">
        <v>0</v>
      </c>
      <c r="D207" s="85">
        <v>0</v>
      </c>
      <c r="E207" s="85">
        <v>0</v>
      </c>
    </row>
    <row r="208" spans="1:5" ht="12.75">
      <c r="A208" s="14"/>
      <c r="B208" s="11" t="s">
        <v>129</v>
      </c>
      <c r="C208" s="80"/>
      <c r="D208" s="80"/>
      <c r="E208" s="80"/>
    </row>
    <row r="209" spans="1:5" ht="15" customHeight="1">
      <c r="A209" s="6"/>
      <c r="B209" s="9" t="s">
        <v>172</v>
      </c>
      <c r="C209" s="72">
        <f>C18+C144</f>
        <v>1635148.88</v>
      </c>
      <c r="D209" s="72">
        <f>D18+D144</f>
        <v>1608877.8199999998</v>
      </c>
      <c r="E209" s="72">
        <f>E18+E144</f>
        <v>1579102.3199999998</v>
      </c>
    </row>
  </sheetData>
  <sheetProtection/>
  <mergeCells count="9">
    <mergeCell ref="A10:E10"/>
    <mergeCell ref="C14:E15"/>
    <mergeCell ref="A11:E11"/>
    <mergeCell ref="A12:E12"/>
    <mergeCell ref="B5:E5"/>
    <mergeCell ref="B1:E1"/>
    <mergeCell ref="B2:E2"/>
    <mergeCell ref="B3:E3"/>
    <mergeCell ref="B4:E4"/>
  </mergeCells>
  <hyperlinks>
    <hyperlink ref="B112" r:id="rId1" display="https://internet.garant.ru/#/document/12125267/entry/70"/>
    <hyperlink ref="B115" r:id="rId2" display="https://internet.garant.ru/#/document/12125267/entry/80"/>
    <hyperlink ref="B116" r:id="rId3" display="https://internet.garant.ru/#/document/12125267/entry/110"/>
    <hyperlink ref="B117" r:id="rId4" display="https://internet.garant.ru/#/document/12125267/entry/110"/>
  </hyperlinks>
  <printOptions/>
  <pageMargins left="0.7874015748031497" right="0.2362204724409449" top="0.3937007874015748" bottom="0.1968503937007874" header="0.5118110236220472" footer="0.2362204724409449"/>
  <pageSetup horizontalDpi="300" verticalDpi="300" orientation="portrait" paperSize="9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2021-11-08T09:33:01Z</cp:lastPrinted>
  <dcterms:created xsi:type="dcterms:W3CDTF">2011-11-10T15:57:14Z</dcterms:created>
  <dcterms:modified xsi:type="dcterms:W3CDTF">2021-12-24T12:38:25Z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