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020" windowHeight="8190" firstSheet="1" activeTab="1"/>
  </bookViews>
  <sheets>
    <sheet name="прил 2018" sheetId="5" state="hidden" r:id="rId1"/>
    <sheet name="РПР" sheetId="3" r:id="rId2"/>
    <sheet name="Прил." sheetId="26" r:id="rId3"/>
    <sheet name="МЦПиНР" sheetId="22" r:id="rId4"/>
    <sheet name="Публич." sheetId="15" r:id="rId5"/>
    <sheet name="ВЕД2" sheetId="32" r:id="rId6"/>
    <sheet name="АИП" sheetId="33" r:id="rId7"/>
    <sheet name="СД" sheetId="34" r:id="rId8"/>
  </sheets>
  <definedNames>
    <definedName name="_xlnm._FilterDatabase" localSheetId="5" hidden="1">ВЕД2!$A$8:$J$685</definedName>
    <definedName name="_xlnm._FilterDatabase" localSheetId="3" hidden="1">МЦПиНР!$A$9:$F$512</definedName>
    <definedName name="_xlnm._FilterDatabase" localSheetId="0" hidden="1">'прил 2018'!$A$13:$H$833</definedName>
    <definedName name="_xlnm._FilterDatabase" localSheetId="2" hidden="1">Прил.!$A$9:$H$650</definedName>
  </definedNames>
  <calcPr calcId="124519"/>
</workbook>
</file>

<file path=xl/calcChain.xml><?xml version="1.0" encoding="utf-8"?>
<calcChain xmlns="http://schemas.openxmlformats.org/spreadsheetml/2006/main">
  <c r="D45" i="34"/>
  <c r="J147" i="32"/>
  <c r="H207" i="26"/>
  <c r="F218" i="22"/>
  <c r="D14" i="33"/>
  <c r="H223" i="26" l="1"/>
  <c r="H222" s="1"/>
  <c r="G223"/>
  <c r="G222" s="1"/>
  <c r="F223"/>
  <c r="F222" s="1"/>
  <c r="H220"/>
  <c r="H219" s="1"/>
  <c r="G220"/>
  <c r="G219" s="1"/>
  <c r="F220"/>
  <c r="F219" s="1"/>
  <c r="H217"/>
  <c r="G217"/>
  <c r="G216" s="1"/>
  <c r="F217"/>
  <c r="F216" s="1"/>
  <c r="H216"/>
  <c r="H214"/>
  <c r="H213" s="1"/>
  <c r="G214"/>
  <c r="G213" s="1"/>
  <c r="F214"/>
  <c r="F213" s="1"/>
  <c r="H210"/>
  <c r="H209" s="1"/>
  <c r="G210"/>
  <c r="G209" s="1"/>
  <c r="F210"/>
  <c r="F209" s="1"/>
  <c r="G207"/>
  <c r="G206" s="1"/>
  <c r="F207"/>
  <c r="F206" s="1"/>
  <c r="H206"/>
  <c r="F234" i="22"/>
  <c r="F233" s="1"/>
  <c r="E234"/>
  <c r="E233" s="1"/>
  <c r="D234"/>
  <c r="D233" s="1"/>
  <c r="F231"/>
  <c r="F230" s="1"/>
  <c r="E231"/>
  <c r="E230" s="1"/>
  <c r="D231"/>
  <c r="D230" s="1"/>
  <c r="F228"/>
  <c r="F227" s="1"/>
  <c r="E228"/>
  <c r="E227" s="1"/>
  <c r="D228"/>
  <c r="D227" s="1"/>
  <c r="F225"/>
  <c r="F224" s="1"/>
  <c r="E225"/>
  <c r="E224" s="1"/>
  <c r="D225"/>
  <c r="D224" s="1"/>
  <c r="F221"/>
  <c r="F220" s="1"/>
  <c r="E221"/>
  <c r="E220" s="1"/>
  <c r="D221"/>
  <c r="D220" s="1"/>
  <c r="E218"/>
  <c r="E217" s="1"/>
  <c r="D218"/>
  <c r="D217" s="1"/>
  <c r="D216" s="1"/>
  <c r="F217"/>
  <c r="F216" l="1"/>
  <c r="E216"/>
  <c r="F223"/>
  <c r="G205" i="26"/>
  <c r="F205"/>
  <c r="H205"/>
  <c r="H212"/>
  <c r="G212"/>
  <c r="F212"/>
  <c r="D223" i="22"/>
  <c r="E223"/>
  <c r="E26" i="3" l="1"/>
  <c r="F26"/>
  <c r="D26"/>
  <c r="F303" i="22"/>
  <c r="E303"/>
  <c r="E302" s="1"/>
  <c r="D303"/>
  <c r="D302" s="1"/>
  <c r="F302"/>
  <c r="F484"/>
  <c r="E484"/>
  <c r="D484"/>
  <c r="F480"/>
  <c r="E480"/>
  <c r="D480"/>
  <c r="F475"/>
  <c r="E475"/>
  <c r="D475"/>
  <c r="F474"/>
  <c r="E474"/>
  <c r="D474"/>
  <c r="F461"/>
  <c r="F460" s="1"/>
  <c r="E461"/>
  <c r="E460" s="1"/>
  <c r="D461"/>
  <c r="D460" s="1"/>
  <c r="F470"/>
  <c r="E470"/>
  <c r="D470"/>
  <c r="F467"/>
  <c r="E467"/>
  <c r="D467"/>
  <c r="F464"/>
  <c r="F463" s="1"/>
  <c r="E464"/>
  <c r="E463" s="1"/>
  <c r="D464"/>
  <c r="D463" s="1"/>
  <c r="F458"/>
  <c r="F457" s="1"/>
  <c r="E458"/>
  <c r="E457" s="1"/>
  <c r="D458"/>
  <c r="D457" s="1"/>
  <c r="D479" l="1"/>
  <c r="F479"/>
  <c r="F466"/>
  <c r="D466"/>
  <c r="E479"/>
  <c r="E466"/>
  <c r="F452" l="1"/>
  <c r="E452"/>
  <c r="D452"/>
  <c r="F449"/>
  <c r="E449"/>
  <c r="D449"/>
  <c r="F446"/>
  <c r="E446"/>
  <c r="D446"/>
  <c r="F442"/>
  <c r="E442"/>
  <c r="D442"/>
  <c r="F437"/>
  <c r="F436" s="1"/>
  <c r="E437"/>
  <c r="E436" s="1"/>
  <c r="D437"/>
  <c r="D436" s="1"/>
  <c r="F380"/>
  <c r="F379" s="1"/>
  <c r="E380"/>
  <c r="E379" s="1"/>
  <c r="D380"/>
  <c r="D379" s="1"/>
  <c r="F377"/>
  <c r="F376" s="1"/>
  <c r="E377"/>
  <c r="E376" s="1"/>
  <c r="D377"/>
  <c r="D376" s="1"/>
  <c r="F374"/>
  <c r="F373" s="1"/>
  <c r="E374"/>
  <c r="E373" s="1"/>
  <c r="D374"/>
  <c r="D373" s="1"/>
  <c r="F371"/>
  <c r="F370" s="1"/>
  <c r="E371"/>
  <c r="E370" s="1"/>
  <c r="D371"/>
  <c r="D370" s="1"/>
  <c r="F383"/>
  <c r="F382" s="1"/>
  <c r="E383"/>
  <c r="E382" s="1"/>
  <c r="D383"/>
  <c r="D382" s="1"/>
  <c r="F431"/>
  <c r="F430" s="1"/>
  <c r="E431"/>
  <c r="E430" s="1"/>
  <c r="D431"/>
  <c r="D430" s="1"/>
  <c r="D424"/>
  <c r="E424"/>
  <c r="F424"/>
  <c r="D428"/>
  <c r="E428"/>
  <c r="F428"/>
  <c r="D434"/>
  <c r="D433" s="1"/>
  <c r="E434"/>
  <c r="E433" s="1"/>
  <c r="F434"/>
  <c r="F433" s="1"/>
  <c r="D487"/>
  <c r="E487"/>
  <c r="F487"/>
  <c r="D491"/>
  <c r="E491"/>
  <c r="F491"/>
  <c r="D506"/>
  <c r="D505" s="1"/>
  <c r="E506"/>
  <c r="E505" s="1"/>
  <c r="F506"/>
  <c r="F505" s="1"/>
  <c r="F421"/>
  <c r="F420" s="1"/>
  <c r="E421"/>
  <c r="E420" s="1"/>
  <c r="D421"/>
  <c r="D420" s="1"/>
  <c r="F418"/>
  <c r="F417" s="1"/>
  <c r="E418"/>
  <c r="E417" s="1"/>
  <c r="D418"/>
  <c r="D417" s="1"/>
  <c r="F414"/>
  <c r="E414"/>
  <c r="D414"/>
  <c r="F412"/>
  <c r="E412"/>
  <c r="D412"/>
  <c r="F409"/>
  <c r="F408" s="1"/>
  <c r="E409"/>
  <c r="E408" s="1"/>
  <c r="D409"/>
  <c r="D408" s="1"/>
  <c r="F406"/>
  <c r="E406"/>
  <c r="D406"/>
  <c r="F403"/>
  <c r="E403"/>
  <c r="D403"/>
  <c r="F399"/>
  <c r="E399"/>
  <c r="D399"/>
  <c r="F395"/>
  <c r="F394" s="1"/>
  <c r="E395"/>
  <c r="E394" s="1"/>
  <c r="D395"/>
  <c r="D394" s="1"/>
  <c r="F367"/>
  <c r="F366" s="1"/>
  <c r="F365" s="1"/>
  <c r="E367"/>
  <c r="E366" s="1"/>
  <c r="E365" s="1"/>
  <c r="D367"/>
  <c r="D366" s="1"/>
  <c r="D365" s="1"/>
  <c r="F361"/>
  <c r="F360" s="1"/>
  <c r="E361"/>
  <c r="E360" s="1"/>
  <c r="D361"/>
  <c r="D360" s="1"/>
  <c r="F358"/>
  <c r="F357" s="1"/>
  <c r="E358"/>
  <c r="E357" s="1"/>
  <c r="D358"/>
  <c r="D357" s="1"/>
  <c r="F355"/>
  <c r="F354" s="1"/>
  <c r="E355"/>
  <c r="E354" s="1"/>
  <c r="D355"/>
  <c r="D354" s="1"/>
  <c r="F351"/>
  <c r="F350" s="1"/>
  <c r="E351"/>
  <c r="E350" s="1"/>
  <c r="D351"/>
  <c r="D350" s="1"/>
  <c r="F348"/>
  <c r="F347" s="1"/>
  <c r="E348"/>
  <c r="E347" s="1"/>
  <c r="D348"/>
  <c r="D347" s="1"/>
  <c r="F345"/>
  <c r="F344" s="1"/>
  <c r="E345"/>
  <c r="E344" s="1"/>
  <c r="D345"/>
  <c r="D344" s="1"/>
  <c r="F339"/>
  <c r="F338" s="1"/>
  <c r="F337" s="1"/>
  <c r="E339"/>
  <c r="E338" s="1"/>
  <c r="E337" s="1"/>
  <c r="D339"/>
  <c r="D338" s="1"/>
  <c r="D337" s="1"/>
  <c r="F335"/>
  <c r="F334" s="1"/>
  <c r="E335"/>
  <c r="E334" s="1"/>
  <c r="D335"/>
  <c r="D334" s="1"/>
  <c r="F332"/>
  <c r="E332"/>
  <c r="D332"/>
  <c r="F331"/>
  <c r="E331"/>
  <c r="D331"/>
  <c r="F328"/>
  <c r="F327" s="1"/>
  <c r="F326" s="1"/>
  <c r="E328"/>
  <c r="E327" s="1"/>
  <c r="E326" s="1"/>
  <c r="D328"/>
  <c r="D327" s="1"/>
  <c r="D326" s="1"/>
  <c r="F317"/>
  <c r="F316" s="1"/>
  <c r="F315" s="1"/>
  <c r="E317"/>
  <c r="E316" s="1"/>
  <c r="E315" s="1"/>
  <c r="D317"/>
  <c r="D316" s="1"/>
  <c r="D315" s="1"/>
  <c r="F312"/>
  <c r="F311" s="1"/>
  <c r="E312"/>
  <c r="E311" s="1"/>
  <c r="D312"/>
  <c r="D311" s="1"/>
  <c r="F309"/>
  <c r="F308" s="1"/>
  <c r="E309"/>
  <c r="E308" s="1"/>
  <c r="D309"/>
  <c r="D308" s="1"/>
  <c r="F322"/>
  <c r="F321" s="1"/>
  <c r="F320" s="1"/>
  <c r="F319" s="1"/>
  <c r="E322"/>
  <c r="E321" s="1"/>
  <c r="E320" s="1"/>
  <c r="E319" s="1"/>
  <c r="D322"/>
  <c r="D321" s="1"/>
  <c r="D320" s="1"/>
  <c r="D319" s="1"/>
  <c r="F296"/>
  <c r="E296"/>
  <c r="D296"/>
  <c r="F293"/>
  <c r="E293"/>
  <c r="D293"/>
  <c r="F290"/>
  <c r="E290"/>
  <c r="D290"/>
  <c r="F286"/>
  <c r="F285" s="1"/>
  <c r="E286"/>
  <c r="E285" s="1"/>
  <c r="D286"/>
  <c r="D285" s="1"/>
  <c r="F283"/>
  <c r="F282" s="1"/>
  <c r="E283"/>
  <c r="E282" s="1"/>
  <c r="D283"/>
  <c r="D282" s="1"/>
  <c r="F277"/>
  <c r="F276" s="1"/>
  <c r="E277"/>
  <c r="E276" s="1"/>
  <c r="D277"/>
  <c r="D276" s="1"/>
  <c r="F274"/>
  <c r="F273" s="1"/>
  <c r="E274"/>
  <c r="E273" s="1"/>
  <c r="D274"/>
  <c r="D273" s="1"/>
  <c r="F271"/>
  <c r="F270" s="1"/>
  <c r="E271"/>
  <c r="E270" s="1"/>
  <c r="D271"/>
  <c r="D270" s="1"/>
  <c r="F264"/>
  <c r="F263" s="1"/>
  <c r="E264"/>
  <c r="E263" s="1"/>
  <c r="D264"/>
  <c r="D263" s="1"/>
  <c r="F261"/>
  <c r="F260" s="1"/>
  <c r="E261"/>
  <c r="E260" s="1"/>
  <c r="D261"/>
  <c r="D260" s="1"/>
  <c r="F267"/>
  <c r="F266" s="1"/>
  <c r="E267"/>
  <c r="E266" s="1"/>
  <c r="D266"/>
  <c r="F255"/>
  <c r="F254" s="1"/>
  <c r="F253" s="1"/>
  <c r="E255"/>
  <c r="E254" s="1"/>
  <c r="E253" s="1"/>
  <c r="D255"/>
  <c r="D254" s="1"/>
  <c r="D253" s="1"/>
  <c r="F251"/>
  <c r="F250" s="1"/>
  <c r="E251"/>
  <c r="E250" s="1"/>
  <c r="D251"/>
  <c r="D250" s="1"/>
  <c r="F248"/>
  <c r="F247" s="1"/>
  <c r="E248"/>
  <c r="E247" s="1"/>
  <c r="D248"/>
  <c r="D247" s="1"/>
  <c r="F243"/>
  <c r="F242" s="1"/>
  <c r="E243"/>
  <c r="E242" s="1"/>
  <c r="D243"/>
  <c r="D242" s="1"/>
  <c r="F240"/>
  <c r="F239" s="1"/>
  <c r="E240"/>
  <c r="E239" s="1"/>
  <c r="D240"/>
  <c r="D239" s="1"/>
  <c r="F214"/>
  <c r="F213" s="1"/>
  <c r="E214"/>
  <c r="E213" s="1"/>
  <c r="D214"/>
  <c r="D213" s="1"/>
  <c r="F211"/>
  <c r="F210" s="1"/>
  <c r="E211"/>
  <c r="E210" s="1"/>
  <c r="D211"/>
  <c r="D210" s="1"/>
  <c r="F206"/>
  <c r="F205" s="1"/>
  <c r="E206"/>
  <c r="E205" s="1"/>
  <c r="D206"/>
  <c r="D205" s="1"/>
  <c r="F203"/>
  <c r="F202" s="1"/>
  <c r="E203"/>
  <c r="E202" s="1"/>
  <c r="D203"/>
  <c r="D202" s="1"/>
  <c r="F173"/>
  <c r="F172" s="1"/>
  <c r="E173"/>
  <c r="E172" s="1"/>
  <c r="D173"/>
  <c r="D172" s="1"/>
  <c r="F170"/>
  <c r="F169" s="1"/>
  <c r="E170"/>
  <c r="E169" s="1"/>
  <c r="D170"/>
  <c r="D169" s="1"/>
  <c r="F167"/>
  <c r="F166" s="1"/>
  <c r="E167"/>
  <c r="E166" s="1"/>
  <c r="D167"/>
  <c r="D166" s="1"/>
  <c r="F163"/>
  <c r="F162" s="1"/>
  <c r="E163"/>
  <c r="E162" s="1"/>
  <c r="D163"/>
  <c r="D162" s="1"/>
  <c r="F160"/>
  <c r="F159" s="1"/>
  <c r="E160"/>
  <c r="E159" s="1"/>
  <c r="D160"/>
  <c r="D159" s="1"/>
  <c r="F157"/>
  <c r="F156" s="1"/>
  <c r="E157"/>
  <c r="E156" s="1"/>
  <c r="D157"/>
  <c r="D156" s="1"/>
  <c r="F154"/>
  <c r="F153" s="1"/>
  <c r="E154"/>
  <c r="E153" s="1"/>
  <c r="D154"/>
  <c r="D153" s="1"/>
  <c r="F151"/>
  <c r="F150" s="1"/>
  <c r="E151"/>
  <c r="E150" s="1"/>
  <c r="D151"/>
  <c r="D150" s="1"/>
  <c r="F192"/>
  <c r="F191" s="1"/>
  <c r="E192"/>
  <c r="E191" s="1"/>
  <c r="D192"/>
  <c r="D191" s="1"/>
  <c r="F188"/>
  <c r="F187" s="1"/>
  <c r="E188"/>
  <c r="E187" s="1"/>
  <c r="D188"/>
  <c r="D187" s="1"/>
  <c r="F185"/>
  <c r="F184" s="1"/>
  <c r="E185"/>
  <c r="E184" s="1"/>
  <c r="D185"/>
  <c r="D184" s="1"/>
  <c r="F177"/>
  <c r="F176" s="1"/>
  <c r="E177"/>
  <c r="E176" s="1"/>
  <c r="D177"/>
  <c r="D176" s="1"/>
  <c r="F181"/>
  <c r="F180" s="1"/>
  <c r="E181"/>
  <c r="E180" s="1"/>
  <c r="D181"/>
  <c r="D180" s="1"/>
  <c r="F142"/>
  <c r="E142"/>
  <c r="D142"/>
  <c r="F139"/>
  <c r="E139"/>
  <c r="D139"/>
  <c r="F136"/>
  <c r="F135" s="1"/>
  <c r="E136"/>
  <c r="E135" s="1"/>
  <c r="D136"/>
  <c r="D135" s="1"/>
  <c r="F133"/>
  <c r="F132" s="1"/>
  <c r="E133"/>
  <c r="E132" s="1"/>
  <c r="D133"/>
  <c r="D132" s="1"/>
  <c r="F130"/>
  <c r="F129" s="1"/>
  <c r="E130"/>
  <c r="E129" s="1"/>
  <c r="D130"/>
  <c r="D129" s="1"/>
  <c r="F125"/>
  <c r="F124" s="1"/>
  <c r="E125"/>
  <c r="E124" s="1"/>
  <c r="D125"/>
  <c r="D124" s="1"/>
  <c r="F120"/>
  <c r="F119" s="1"/>
  <c r="F118" s="1"/>
  <c r="E120"/>
  <c r="E119" s="1"/>
  <c r="E118" s="1"/>
  <c r="D120"/>
  <c r="D119" s="1"/>
  <c r="D118" s="1"/>
  <c r="F116"/>
  <c r="F115" s="1"/>
  <c r="E116"/>
  <c r="E115" s="1"/>
  <c r="D116"/>
  <c r="D115" s="1"/>
  <c r="F113"/>
  <c r="F112" s="1"/>
  <c r="E113"/>
  <c r="E112" s="1"/>
  <c r="D113"/>
  <c r="D112" s="1"/>
  <c r="F103"/>
  <c r="F102" s="1"/>
  <c r="F101" s="1"/>
  <c r="E103"/>
  <c r="E102" s="1"/>
  <c r="E101" s="1"/>
  <c r="D103"/>
  <c r="D102" s="1"/>
  <c r="D101" s="1"/>
  <c r="F99"/>
  <c r="F98" s="1"/>
  <c r="E99"/>
  <c r="E98" s="1"/>
  <c r="D99"/>
  <c r="D98" s="1"/>
  <c r="F96"/>
  <c r="F95" s="1"/>
  <c r="E96"/>
  <c r="E95" s="1"/>
  <c r="D96"/>
  <c r="D95" s="1"/>
  <c r="F93"/>
  <c r="F92" s="1"/>
  <c r="E93"/>
  <c r="E92" s="1"/>
  <c r="D93"/>
  <c r="D92" s="1"/>
  <c r="F90"/>
  <c r="F89" s="1"/>
  <c r="E90"/>
  <c r="E89" s="1"/>
  <c r="D90"/>
  <c r="D89" s="1"/>
  <c r="F87"/>
  <c r="F86" s="1"/>
  <c r="E87"/>
  <c r="E86" s="1"/>
  <c r="D87"/>
  <c r="D86" s="1"/>
  <c r="F84"/>
  <c r="F83" s="1"/>
  <c r="E84"/>
  <c r="E83" s="1"/>
  <c r="D84"/>
  <c r="D83" s="1"/>
  <c r="F79"/>
  <c r="F78" s="1"/>
  <c r="E79"/>
  <c r="E78" s="1"/>
  <c r="D79"/>
  <c r="D78" s="1"/>
  <c r="F76"/>
  <c r="F75" s="1"/>
  <c r="E76"/>
  <c r="E75" s="1"/>
  <c r="D76"/>
  <c r="D75" s="1"/>
  <c r="F72"/>
  <c r="F71" s="1"/>
  <c r="E72"/>
  <c r="E71" s="1"/>
  <c r="D72"/>
  <c r="D71" s="1"/>
  <c r="F69"/>
  <c r="F68" s="1"/>
  <c r="E69"/>
  <c r="E68" s="1"/>
  <c r="D69"/>
  <c r="D68" s="1"/>
  <c r="F66"/>
  <c r="F65" s="1"/>
  <c r="E66"/>
  <c r="E65" s="1"/>
  <c r="D66"/>
  <c r="D65" s="1"/>
  <c r="F62"/>
  <c r="F61" s="1"/>
  <c r="E62"/>
  <c r="E61" s="1"/>
  <c r="D62"/>
  <c r="D61" s="1"/>
  <c r="F59"/>
  <c r="F58" s="1"/>
  <c r="E59"/>
  <c r="E58" s="1"/>
  <c r="D59"/>
  <c r="D58" s="1"/>
  <c r="F55"/>
  <c r="F54" s="1"/>
  <c r="E55"/>
  <c r="E54" s="1"/>
  <c r="D55"/>
  <c r="D54" s="1"/>
  <c r="F52"/>
  <c r="F51" s="1"/>
  <c r="E52"/>
  <c r="E51" s="1"/>
  <c r="D52"/>
  <c r="D51" s="1"/>
  <c r="F49"/>
  <c r="F48" s="1"/>
  <c r="E49"/>
  <c r="E48" s="1"/>
  <c r="D49"/>
  <c r="D48" s="1"/>
  <c r="F46"/>
  <c r="F45" s="1"/>
  <c r="E46"/>
  <c r="E45" s="1"/>
  <c r="D46"/>
  <c r="D45" s="1"/>
  <c r="F43"/>
  <c r="F42" s="1"/>
  <c r="E43"/>
  <c r="E42" s="1"/>
  <c r="D43"/>
  <c r="D42" s="1"/>
  <c r="F40"/>
  <c r="F39" s="1"/>
  <c r="E40"/>
  <c r="E39" s="1"/>
  <c r="D40"/>
  <c r="D39" s="1"/>
  <c r="F35"/>
  <c r="F34" s="1"/>
  <c r="E35"/>
  <c r="E34" s="1"/>
  <c r="D35"/>
  <c r="D34" s="1"/>
  <c r="F32"/>
  <c r="F31" s="1"/>
  <c r="E32"/>
  <c r="E31" s="1"/>
  <c r="D32"/>
  <c r="D31" s="1"/>
  <c r="F28"/>
  <c r="E28"/>
  <c r="D28"/>
  <c r="F26"/>
  <c r="F25" s="1"/>
  <c r="E26"/>
  <c r="E25" s="1"/>
  <c r="D26"/>
  <c r="D25" s="1"/>
  <c r="F23"/>
  <c r="F22" s="1"/>
  <c r="E23"/>
  <c r="E22" s="1"/>
  <c r="D23"/>
  <c r="D22" s="1"/>
  <c r="F19"/>
  <c r="F18" s="1"/>
  <c r="E19"/>
  <c r="E18" s="1"/>
  <c r="D19"/>
  <c r="D18" s="1"/>
  <c r="F16"/>
  <c r="F15" s="1"/>
  <c r="E16"/>
  <c r="E15" s="1"/>
  <c r="D16"/>
  <c r="D15" s="1"/>
  <c r="H140" i="26"/>
  <c r="G140"/>
  <c r="F140"/>
  <c r="H139"/>
  <c r="G139"/>
  <c r="F139"/>
  <c r="H137"/>
  <c r="G137"/>
  <c r="F137"/>
  <c r="H133"/>
  <c r="G133"/>
  <c r="F133"/>
  <c r="H121"/>
  <c r="H120" s="1"/>
  <c r="G121"/>
  <c r="G120" s="1"/>
  <c r="F121"/>
  <c r="F120" s="1"/>
  <c r="H99"/>
  <c r="G99"/>
  <c r="F99"/>
  <c r="H96"/>
  <c r="G96"/>
  <c r="F96"/>
  <c r="H92"/>
  <c r="G92"/>
  <c r="F92"/>
  <c r="H569"/>
  <c r="H568" s="1"/>
  <c r="G569"/>
  <c r="G568" s="1"/>
  <c r="F569"/>
  <c r="F568" s="1"/>
  <c r="H538"/>
  <c r="H537" s="1"/>
  <c r="H536" s="1"/>
  <c r="G538"/>
  <c r="G537" s="1"/>
  <c r="G536" s="1"/>
  <c r="F538"/>
  <c r="F537" s="1"/>
  <c r="F536" s="1"/>
  <c r="H534"/>
  <c r="H533" s="1"/>
  <c r="G534"/>
  <c r="G533" s="1"/>
  <c r="F534"/>
  <c r="F533" s="1"/>
  <c r="H531"/>
  <c r="H530" s="1"/>
  <c r="G531"/>
  <c r="G530" s="1"/>
  <c r="F531"/>
  <c r="F530" s="1"/>
  <c r="H528"/>
  <c r="H527" s="1"/>
  <c r="G528"/>
  <c r="G527" s="1"/>
  <c r="F528"/>
  <c r="F527" s="1"/>
  <c r="H524"/>
  <c r="H523" s="1"/>
  <c r="G524"/>
  <c r="G523" s="1"/>
  <c r="F524"/>
  <c r="F523" s="1"/>
  <c r="H521"/>
  <c r="H520" s="1"/>
  <c r="G521"/>
  <c r="G520" s="1"/>
  <c r="F521"/>
  <c r="F520" s="1"/>
  <c r="H518"/>
  <c r="H517" s="1"/>
  <c r="G518"/>
  <c r="G517" s="1"/>
  <c r="F518"/>
  <c r="F517" s="1"/>
  <c r="H515"/>
  <c r="H514" s="1"/>
  <c r="G515"/>
  <c r="G514" s="1"/>
  <c r="F515"/>
  <c r="F514" s="1"/>
  <c r="H512"/>
  <c r="H511" s="1"/>
  <c r="G512"/>
  <c r="G511" s="1"/>
  <c r="F512"/>
  <c r="F511" s="1"/>
  <c r="H488"/>
  <c r="G488"/>
  <c r="F488"/>
  <c r="H485"/>
  <c r="G485"/>
  <c r="F485"/>
  <c r="H464"/>
  <c r="H463" s="1"/>
  <c r="H462" s="1"/>
  <c r="H461" s="1"/>
  <c r="H460" s="1"/>
  <c r="G464"/>
  <c r="G463" s="1"/>
  <c r="G462" s="1"/>
  <c r="G461" s="1"/>
  <c r="G460" s="1"/>
  <c r="F464"/>
  <c r="F463" s="1"/>
  <c r="F462" s="1"/>
  <c r="F461" s="1"/>
  <c r="F460" s="1"/>
  <c r="H458"/>
  <c r="G458"/>
  <c r="F458"/>
  <c r="H455"/>
  <c r="G455"/>
  <c r="F455"/>
  <c r="H452"/>
  <c r="G452"/>
  <c r="F452"/>
  <c r="H449"/>
  <c r="H448" s="1"/>
  <c r="G449"/>
  <c r="G448" s="1"/>
  <c r="F449"/>
  <c r="F448" s="1"/>
  <c r="H433"/>
  <c r="H432" s="1"/>
  <c r="H431" s="1"/>
  <c r="H430" s="1"/>
  <c r="G433"/>
  <c r="G432" s="1"/>
  <c r="G431" s="1"/>
  <c r="G430" s="1"/>
  <c r="F433"/>
  <c r="F432" s="1"/>
  <c r="F431" s="1"/>
  <c r="F430" s="1"/>
  <c r="H396"/>
  <c r="H395" s="1"/>
  <c r="H394" s="1"/>
  <c r="G396"/>
  <c r="G395" s="1"/>
  <c r="G394" s="1"/>
  <c r="F396"/>
  <c r="F395" s="1"/>
  <c r="F394" s="1"/>
  <c r="H392"/>
  <c r="H391" s="1"/>
  <c r="G392"/>
  <c r="G391" s="1"/>
  <c r="F392"/>
  <c r="F391" s="1"/>
  <c r="H389"/>
  <c r="H388" s="1"/>
  <c r="G389"/>
  <c r="G388" s="1"/>
  <c r="F389"/>
  <c r="F388" s="1"/>
  <c r="H386"/>
  <c r="H385" s="1"/>
  <c r="G386"/>
  <c r="G385" s="1"/>
  <c r="F386"/>
  <c r="F385" s="1"/>
  <c r="H383"/>
  <c r="H382" s="1"/>
  <c r="G383"/>
  <c r="G382" s="1"/>
  <c r="F383"/>
  <c r="F382" s="1"/>
  <c r="H380"/>
  <c r="H379" s="1"/>
  <c r="G380"/>
  <c r="G379" s="1"/>
  <c r="F380"/>
  <c r="F379" s="1"/>
  <c r="H373"/>
  <c r="H372" s="1"/>
  <c r="G373"/>
  <c r="G372" s="1"/>
  <c r="F373"/>
  <c r="F372" s="1"/>
  <c r="H370"/>
  <c r="H369" s="1"/>
  <c r="G370"/>
  <c r="G369" s="1"/>
  <c r="F370"/>
  <c r="F369" s="1"/>
  <c r="H366"/>
  <c r="H365" s="1"/>
  <c r="G366"/>
  <c r="G365" s="1"/>
  <c r="F366"/>
  <c r="F365" s="1"/>
  <c r="H363"/>
  <c r="H362" s="1"/>
  <c r="G363"/>
  <c r="G362" s="1"/>
  <c r="F363"/>
  <c r="F362" s="1"/>
  <c r="H360"/>
  <c r="H359" s="1"/>
  <c r="G360"/>
  <c r="G359" s="1"/>
  <c r="F360"/>
  <c r="F359" s="1"/>
  <c r="H356"/>
  <c r="H355" s="1"/>
  <c r="G356"/>
  <c r="G355" s="1"/>
  <c r="F356"/>
  <c r="F355" s="1"/>
  <c r="H353"/>
  <c r="H352" s="1"/>
  <c r="G353"/>
  <c r="G352" s="1"/>
  <c r="F353"/>
  <c r="F352" s="1"/>
  <c r="H349"/>
  <c r="H348" s="1"/>
  <c r="G349"/>
  <c r="G348" s="1"/>
  <c r="F349"/>
  <c r="F348" s="1"/>
  <c r="H346"/>
  <c r="H345" s="1"/>
  <c r="G346"/>
  <c r="G345" s="1"/>
  <c r="F346"/>
  <c r="F345" s="1"/>
  <c r="H343"/>
  <c r="H342" s="1"/>
  <c r="G343"/>
  <c r="G342" s="1"/>
  <c r="F343"/>
  <c r="F342" s="1"/>
  <c r="H340"/>
  <c r="H339" s="1"/>
  <c r="G340"/>
  <c r="G339" s="1"/>
  <c r="F340"/>
  <c r="F339" s="1"/>
  <c r="H337"/>
  <c r="H336" s="1"/>
  <c r="G337"/>
  <c r="G336" s="1"/>
  <c r="F337"/>
  <c r="F336" s="1"/>
  <c r="H334"/>
  <c r="H333" s="1"/>
  <c r="G334"/>
  <c r="G333" s="1"/>
  <c r="F334"/>
  <c r="F333" s="1"/>
  <c r="H327"/>
  <c r="H326" s="1"/>
  <c r="G327"/>
  <c r="G326" s="1"/>
  <c r="F327"/>
  <c r="F326" s="1"/>
  <c r="H324"/>
  <c r="H323" s="1"/>
  <c r="G324"/>
  <c r="G323" s="1"/>
  <c r="F324"/>
  <c r="F323" s="1"/>
  <c r="H320"/>
  <c r="H319" s="1"/>
  <c r="H318" s="1"/>
  <c r="G320"/>
  <c r="G319" s="1"/>
  <c r="G318" s="1"/>
  <c r="F320"/>
  <c r="F319" s="1"/>
  <c r="F318" s="1"/>
  <c r="H316"/>
  <c r="H315" s="1"/>
  <c r="G316"/>
  <c r="G315" s="1"/>
  <c r="F316"/>
  <c r="F315" s="1"/>
  <c r="H313"/>
  <c r="H312" s="1"/>
  <c r="G313"/>
  <c r="G312" s="1"/>
  <c r="F313"/>
  <c r="F312" s="1"/>
  <c r="H305"/>
  <c r="H304" s="1"/>
  <c r="G305"/>
  <c r="G304" s="1"/>
  <c r="F305"/>
  <c r="F304" s="1"/>
  <c r="H302"/>
  <c r="H301" s="1"/>
  <c r="G302"/>
  <c r="G301" s="1"/>
  <c r="F302"/>
  <c r="F301" s="1"/>
  <c r="H299"/>
  <c r="H298" s="1"/>
  <c r="G299"/>
  <c r="G298" s="1"/>
  <c r="F299"/>
  <c r="F298" s="1"/>
  <c r="H296"/>
  <c r="H295" s="1"/>
  <c r="G296"/>
  <c r="G295" s="1"/>
  <c r="F296"/>
  <c r="F295" s="1"/>
  <c r="H293"/>
  <c r="H292" s="1"/>
  <c r="G293"/>
  <c r="G292" s="1"/>
  <c r="F293"/>
  <c r="F292" s="1"/>
  <c r="H289"/>
  <c r="H288" s="1"/>
  <c r="H287" s="1"/>
  <c r="G289"/>
  <c r="G288" s="1"/>
  <c r="G287" s="1"/>
  <c r="F289"/>
  <c r="F288" s="1"/>
  <c r="F287" s="1"/>
  <c r="H203"/>
  <c r="H202" s="1"/>
  <c r="G203"/>
  <c r="G202" s="1"/>
  <c r="F203"/>
  <c r="F202" s="1"/>
  <c r="H200"/>
  <c r="H199" s="1"/>
  <c r="G200"/>
  <c r="G199" s="1"/>
  <c r="F200"/>
  <c r="F199" s="1"/>
  <c r="H193"/>
  <c r="H192" s="1"/>
  <c r="G193"/>
  <c r="G192" s="1"/>
  <c r="F193"/>
  <c r="F192" s="1"/>
  <c r="H190"/>
  <c r="H189" s="1"/>
  <c r="G190"/>
  <c r="G189" s="1"/>
  <c r="F190"/>
  <c r="F189" s="1"/>
  <c r="H72"/>
  <c r="H71" s="1"/>
  <c r="G72"/>
  <c r="G71" s="1"/>
  <c r="F72"/>
  <c r="F71" s="1"/>
  <c r="H60"/>
  <c r="H59" s="1"/>
  <c r="G60"/>
  <c r="G59" s="1"/>
  <c r="F60"/>
  <c r="F59" s="1"/>
  <c r="I67" i="32"/>
  <c r="J67"/>
  <c r="J295"/>
  <c r="J294" s="1"/>
  <c r="J293" s="1"/>
  <c r="J292" s="1"/>
  <c r="J291" s="1"/>
  <c r="I295"/>
  <c r="I294" s="1"/>
  <c r="I293" s="1"/>
  <c r="I292" s="1"/>
  <c r="I291" s="1"/>
  <c r="H295"/>
  <c r="H294" s="1"/>
  <c r="H293" s="1"/>
  <c r="H292" s="1"/>
  <c r="H291" s="1"/>
  <c r="J240"/>
  <c r="J239" s="1"/>
  <c r="I240"/>
  <c r="I239" s="1"/>
  <c r="H240"/>
  <c r="H239" s="1"/>
  <c r="D448" i="22" l="1"/>
  <c r="D289"/>
  <c r="D281" s="1"/>
  <c r="D441"/>
  <c r="E448"/>
  <c r="E441"/>
  <c r="F441"/>
  <c r="F448"/>
  <c r="F138"/>
  <c r="D246"/>
  <c r="D245" s="1"/>
  <c r="D343"/>
  <c r="D486"/>
  <c r="F343"/>
  <c r="F411"/>
  <c r="E343"/>
  <c r="D411"/>
  <c r="F486"/>
  <c r="E423"/>
  <c r="D330"/>
  <c r="D325" s="1"/>
  <c r="E486"/>
  <c r="F423"/>
  <c r="D423"/>
  <c r="E398"/>
  <c r="E307"/>
  <c r="F353"/>
  <c r="F342" s="1"/>
  <c r="F398"/>
  <c r="D398"/>
  <c r="E411"/>
  <c r="F209"/>
  <c r="E259"/>
  <c r="D353"/>
  <c r="F259"/>
  <c r="D307"/>
  <c r="E330"/>
  <c r="E325" s="1"/>
  <c r="E353"/>
  <c r="F289"/>
  <c r="F281" s="1"/>
  <c r="F307"/>
  <c r="F330"/>
  <c r="F325" s="1"/>
  <c r="F198" i="26"/>
  <c r="D259" i="22"/>
  <c r="F269"/>
  <c r="E289"/>
  <c r="E281" s="1"/>
  <c r="D269"/>
  <c r="E269"/>
  <c r="E138"/>
  <c r="E238"/>
  <c r="F246"/>
  <c r="F245" s="1"/>
  <c r="D138"/>
  <c r="D201"/>
  <c r="F165"/>
  <c r="F238"/>
  <c r="D175"/>
  <c r="D209"/>
  <c r="D238"/>
  <c r="E246"/>
  <c r="E245" s="1"/>
  <c r="F484" i="26"/>
  <c r="F201" i="22"/>
  <c r="F149"/>
  <c r="E209"/>
  <c r="E201"/>
  <c r="G132" i="26"/>
  <c r="H91"/>
  <c r="D82" i="22"/>
  <c r="D81" s="1"/>
  <c r="E149"/>
  <c r="D165"/>
  <c r="E14"/>
  <c r="E82"/>
  <c r="E81" s="1"/>
  <c r="F82"/>
  <c r="F81" s="1"/>
  <c r="D111"/>
  <c r="D110" s="1"/>
  <c r="F111"/>
  <c r="F110" s="1"/>
  <c r="D149"/>
  <c r="E165"/>
  <c r="E111"/>
  <c r="E110" s="1"/>
  <c r="F322" i="26"/>
  <c r="F91"/>
  <c r="G91"/>
  <c r="F132"/>
  <c r="D74" i="22"/>
  <c r="E64"/>
  <c r="F57"/>
  <c r="F64"/>
  <c r="E38"/>
  <c r="E74"/>
  <c r="F38"/>
  <c r="D57"/>
  <c r="E57"/>
  <c r="F74"/>
  <c r="D64"/>
  <c r="D38"/>
  <c r="F14"/>
  <c r="F30"/>
  <c r="D30"/>
  <c r="E30"/>
  <c r="D14"/>
  <c r="H132" i="26"/>
  <c r="H484"/>
  <c r="H332"/>
  <c r="H526"/>
  <c r="H510"/>
  <c r="H311"/>
  <c r="G484"/>
  <c r="F526"/>
  <c r="G311"/>
  <c r="F451"/>
  <c r="F447" s="1"/>
  <c r="F446" s="1"/>
  <c r="F445" s="1"/>
  <c r="G451"/>
  <c r="G447" s="1"/>
  <c r="G446" s="1"/>
  <c r="G445" s="1"/>
  <c r="G526"/>
  <c r="F510"/>
  <c r="G510"/>
  <c r="F291"/>
  <c r="F286" s="1"/>
  <c r="F285" s="1"/>
  <c r="H291"/>
  <c r="H286" s="1"/>
  <c r="H285" s="1"/>
  <c r="G378"/>
  <c r="G377" s="1"/>
  <c r="G376" s="1"/>
  <c r="H322"/>
  <c r="F358"/>
  <c r="H368"/>
  <c r="F311"/>
  <c r="H451"/>
  <c r="H447" s="1"/>
  <c r="H446" s="1"/>
  <c r="H445" s="1"/>
  <c r="H188"/>
  <c r="H187" s="1"/>
  <c r="H186" s="1"/>
  <c r="G351"/>
  <c r="H378"/>
  <c r="H377" s="1"/>
  <c r="H376" s="1"/>
  <c r="G358"/>
  <c r="F332"/>
  <c r="F351"/>
  <c r="G322"/>
  <c r="G332"/>
  <c r="H351"/>
  <c r="H358"/>
  <c r="F368"/>
  <c r="F378"/>
  <c r="F377" s="1"/>
  <c r="F376" s="1"/>
  <c r="G368"/>
  <c r="G291"/>
  <c r="G286" s="1"/>
  <c r="G285" s="1"/>
  <c r="F188"/>
  <c r="F187" s="1"/>
  <c r="F186" s="1"/>
  <c r="G188"/>
  <c r="G187" s="1"/>
  <c r="G186" s="1"/>
  <c r="G198"/>
  <c r="H198"/>
  <c r="F440" i="22" l="1"/>
  <c r="D440"/>
  <c r="E440"/>
  <c r="D473"/>
  <c r="D342"/>
  <c r="F258"/>
  <c r="F397"/>
  <c r="E342"/>
  <c r="D397"/>
  <c r="E397"/>
  <c r="E473"/>
  <c r="F473"/>
  <c r="E258"/>
  <c r="D258"/>
  <c r="F310" i="26"/>
  <c r="F309" s="1"/>
  <c r="E37" i="22"/>
  <c r="F37"/>
  <c r="D37"/>
  <c r="F509" i="26"/>
  <c r="F508" s="1"/>
  <c r="G310"/>
  <c r="G309" s="1"/>
  <c r="H509"/>
  <c r="H508" s="1"/>
  <c r="H310"/>
  <c r="H309" s="1"/>
  <c r="G331"/>
  <c r="G330" s="1"/>
  <c r="G329" s="1"/>
  <c r="G509"/>
  <c r="G508" s="1"/>
  <c r="H197"/>
  <c r="H196" s="1"/>
  <c r="F331"/>
  <c r="F330" s="1"/>
  <c r="F329" s="1"/>
  <c r="F197"/>
  <c r="F196" s="1"/>
  <c r="H331"/>
  <c r="H330" s="1"/>
  <c r="H329" s="1"/>
  <c r="G197"/>
  <c r="G196" s="1"/>
  <c r="H69" l="1"/>
  <c r="G69"/>
  <c r="F69"/>
  <c r="H65"/>
  <c r="G65"/>
  <c r="F65"/>
  <c r="H625"/>
  <c r="H624" s="1"/>
  <c r="H623" s="1"/>
  <c r="G625"/>
  <c r="G624" s="1"/>
  <c r="G623" s="1"/>
  <c r="F625"/>
  <c r="F624" s="1"/>
  <c r="F623" s="1"/>
  <c r="H619"/>
  <c r="H618" s="1"/>
  <c r="H617" s="1"/>
  <c r="H616" s="1"/>
  <c r="H615" s="1"/>
  <c r="G619"/>
  <c r="G618" s="1"/>
  <c r="G617" s="1"/>
  <c r="G616" s="1"/>
  <c r="G615" s="1"/>
  <c r="F619"/>
  <c r="F618" s="1"/>
  <c r="F617" s="1"/>
  <c r="F616" s="1"/>
  <c r="F615" s="1"/>
  <c r="H639"/>
  <c r="H638" s="1"/>
  <c r="G639"/>
  <c r="G638" s="1"/>
  <c r="F639"/>
  <c r="F638" s="1"/>
  <c r="H636"/>
  <c r="H635" s="1"/>
  <c r="G636"/>
  <c r="G635" s="1"/>
  <c r="F636"/>
  <c r="F635" s="1"/>
  <c r="H633"/>
  <c r="H632" s="1"/>
  <c r="G633"/>
  <c r="G632" s="1"/>
  <c r="F633"/>
  <c r="F632" s="1"/>
  <c r="H612"/>
  <c r="H611" s="1"/>
  <c r="G612"/>
  <c r="G611" s="1"/>
  <c r="F612"/>
  <c r="F611" s="1"/>
  <c r="H609"/>
  <c r="H608" s="1"/>
  <c r="G609"/>
  <c r="G608" s="1"/>
  <c r="F609"/>
  <c r="F608" s="1"/>
  <c r="H604"/>
  <c r="H603" s="1"/>
  <c r="G604"/>
  <c r="G603" s="1"/>
  <c r="F604"/>
  <c r="F603" s="1"/>
  <c r="H601"/>
  <c r="H600" s="1"/>
  <c r="G601"/>
  <c r="G600" s="1"/>
  <c r="F601"/>
  <c r="F600" s="1"/>
  <c r="H593"/>
  <c r="H592" s="1"/>
  <c r="G593"/>
  <c r="G592" s="1"/>
  <c r="F593"/>
  <c r="F592" s="1"/>
  <c r="H590"/>
  <c r="H589" s="1"/>
  <c r="G590"/>
  <c r="G589" s="1"/>
  <c r="F590"/>
  <c r="F589" s="1"/>
  <c r="H584"/>
  <c r="H583" s="1"/>
  <c r="H582" s="1"/>
  <c r="H581" s="1"/>
  <c r="H580" s="1"/>
  <c r="G584"/>
  <c r="G583" s="1"/>
  <c r="G582" s="1"/>
  <c r="G581" s="1"/>
  <c r="G580" s="1"/>
  <c r="F584"/>
  <c r="F583" s="1"/>
  <c r="F582" s="1"/>
  <c r="F581" s="1"/>
  <c r="F580" s="1"/>
  <c r="H560"/>
  <c r="G560"/>
  <c r="F560"/>
  <c r="H558"/>
  <c r="H557" s="1"/>
  <c r="H556" s="1"/>
  <c r="H555" s="1"/>
  <c r="H554" s="1"/>
  <c r="G558"/>
  <c r="G557" s="1"/>
  <c r="G556" s="1"/>
  <c r="G555" s="1"/>
  <c r="G554" s="1"/>
  <c r="F558"/>
  <c r="F557" s="1"/>
  <c r="F556" s="1"/>
  <c r="F555" s="1"/>
  <c r="F554" s="1"/>
  <c r="H577"/>
  <c r="H576" s="1"/>
  <c r="G577"/>
  <c r="G576" s="1"/>
  <c r="F577"/>
  <c r="F576" s="1"/>
  <c r="H574"/>
  <c r="H573" s="1"/>
  <c r="G574"/>
  <c r="G573" s="1"/>
  <c r="F574"/>
  <c r="F573" s="1"/>
  <c r="H566"/>
  <c r="H565" s="1"/>
  <c r="H564" s="1"/>
  <c r="H563" s="1"/>
  <c r="H562" s="1"/>
  <c r="G566"/>
  <c r="G565" s="1"/>
  <c r="G564" s="1"/>
  <c r="G563" s="1"/>
  <c r="G562" s="1"/>
  <c r="F566"/>
  <c r="F565" s="1"/>
  <c r="H551"/>
  <c r="H550" s="1"/>
  <c r="H549" s="1"/>
  <c r="H548" s="1"/>
  <c r="H547" s="1"/>
  <c r="G551"/>
  <c r="G550" s="1"/>
  <c r="G549" s="1"/>
  <c r="G548" s="1"/>
  <c r="G547" s="1"/>
  <c r="F551"/>
  <c r="F550" s="1"/>
  <c r="F549" s="1"/>
  <c r="F548" s="1"/>
  <c r="F547" s="1"/>
  <c r="H545"/>
  <c r="H544" s="1"/>
  <c r="G545"/>
  <c r="G544" s="1"/>
  <c r="F545"/>
  <c r="F544" s="1"/>
  <c r="H543"/>
  <c r="H542" s="1"/>
  <c r="H541" s="1"/>
  <c r="G543"/>
  <c r="G542" s="1"/>
  <c r="G541" s="1"/>
  <c r="F543"/>
  <c r="F542" s="1"/>
  <c r="F541" s="1"/>
  <c r="H504"/>
  <c r="G504"/>
  <c r="F504"/>
  <c r="H500"/>
  <c r="G500"/>
  <c r="F500"/>
  <c r="H496"/>
  <c r="G496"/>
  <c r="F496"/>
  <c r="H493"/>
  <c r="G493"/>
  <c r="F493"/>
  <c r="H482"/>
  <c r="H481" s="1"/>
  <c r="G482"/>
  <c r="G481" s="1"/>
  <c r="F482"/>
  <c r="F481" s="1"/>
  <c r="H479"/>
  <c r="H478" s="1"/>
  <c r="G479"/>
  <c r="G478" s="1"/>
  <c r="F479"/>
  <c r="F478" s="1"/>
  <c r="H476"/>
  <c r="H475" s="1"/>
  <c r="G476"/>
  <c r="G475" s="1"/>
  <c r="F476"/>
  <c r="F475" s="1"/>
  <c r="H471"/>
  <c r="H470" s="1"/>
  <c r="G471"/>
  <c r="G470" s="1"/>
  <c r="F471"/>
  <c r="F470" s="1"/>
  <c r="H443"/>
  <c r="H442" s="1"/>
  <c r="G443"/>
  <c r="G442" s="1"/>
  <c r="F443"/>
  <c r="F442" s="1"/>
  <c r="H440"/>
  <c r="H439" s="1"/>
  <c r="G440"/>
  <c r="G439" s="1"/>
  <c r="F440"/>
  <c r="F439" s="1"/>
  <c r="H427"/>
  <c r="H426" s="1"/>
  <c r="G427"/>
  <c r="G426" s="1"/>
  <c r="F427"/>
  <c r="F426" s="1"/>
  <c r="H413"/>
  <c r="H412" s="1"/>
  <c r="G413"/>
  <c r="G412" s="1"/>
  <c r="F413"/>
  <c r="F412" s="1"/>
  <c r="H409"/>
  <c r="H408" s="1"/>
  <c r="G409"/>
  <c r="G408" s="1"/>
  <c r="F409"/>
  <c r="F408" s="1"/>
  <c r="H406"/>
  <c r="H405" s="1"/>
  <c r="G406"/>
  <c r="G405" s="1"/>
  <c r="F406"/>
  <c r="F405" s="1"/>
  <c r="H402"/>
  <c r="H401" s="1"/>
  <c r="G402"/>
  <c r="G401" s="1"/>
  <c r="F402"/>
  <c r="F401" s="1"/>
  <c r="H281"/>
  <c r="H280" s="1"/>
  <c r="H279" s="1"/>
  <c r="H278" s="1"/>
  <c r="G281"/>
  <c r="G280" s="1"/>
  <c r="G279" s="1"/>
  <c r="G278" s="1"/>
  <c r="F281"/>
  <c r="F280" s="1"/>
  <c r="F279" s="1"/>
  <c r="F278" s="1"/>
  <c r="H276"/>
  <c r="H275" s="1"/>
  <c r="H274" s="1"/>
  <c r="H273" s="1"/>
  <c r="H272" s="1"/>
  <c r="G276"/>
  <c r="G275" s="1"/>
  <c r="G274" s="1"/>
  <c r="G273" s="1"/>
  <c r="G272" s="1"/>
  <c r="F276"/>
  <c r="F275" s="1"/>
  <c r="F274" s="1"/>
  <c r="F273" s="1"/>
  <c r="F272" s="1"/>
  <c r="H176"/>
  <c r="H175" s="1"/>
  <c r="H174" s="1"/>
  <c r="H173" s="1"/>
  <c r="H172" s="1"/>
  <c r="G176"/>
  <c r="G175" s="1"/>
  <c r="G174" s="1"/>
  <c r="G173" s="1"/>
  <c r="G172" s="1"/>
  <c r="F176"/>
  <c r="F175" s="1"/>
  <c r="F174" s="1"/>
  <c r="F173" s="1"/>
  <c r="F172" s="1"/>
  <c r="H268"/>
  <c r="H267" s="1"/>
  <c r="G268"/>
  <c r="G266" s="1"/>
  <c r="F268"/>
  <c r="F266" s="1"/>
  <c r="H265"/>
  <c r="G265"/>
  <c r="F265"/>
  <c r="H263"/>
  <c r="H262" s="1"/>
  <c r="G263"/>
  <c r="G262" s="1"/>
  <c r="F263"/>
  <c r="F262" s="1"/>
  <c r="H260"/>
  <c r="H259" s="1"/>
  <c r="G260"/>
  <c r="G259" s="1"/>
  <c r="F260"/>
  <c r="F259" s="1"/>
  <c r="H257"/>
  <c r="H256" s="1"/>
  <c r="G257"/>
  <c r="G256" s="1"/>
  <c r="F257"/>
  <c r="F256" s="1"/>
  <c r="H253"/>
  <c r="H252" s="1"/>
  <c r="G253"/>
  <c r="G252" s="1"/>
  <c r="F253"/>
  <c r="F252" s="1"/>
  <c r="H250"/>
  <c r="H249" s="1"/>
  <c r="G250"/>
  <c r="G249" s="1"/>
  <c r="F250"/>
  <c r="F249" s="1"/>
  <c r="H247"/>
  <c r="H246" s="1"/>
  <c r="G247"/>
  <c r="G246" s="1"/>
  <c r="F247"/>
  <c r="F246" s="1"/>
  <c r="H241"/>
  <c r="H240" s="1"/>
  <c r="H239" s="1"/>
  <c r="G241"/>
  <c r="G240" s="1"/>
  <c r="G239" s="1"/>
  <c r="F241"/>
  <c r="F240" s="1"/>
  <c r="F239" s="1"/>
  <c r="H237"/>
  <c r="H236" s="1"/>
  <c r="G237"/>
  <c r="G236" s="1"/>
  <c r="F237"/>
  <c r="F236" s="1"/>
  <c r="H234"/>
  <c r="G234"/>
  <c r="F234"/>
  <c r="H233"/>
  <c r="G233"/>
  <c r="F233"/>
  <c r="H230"/>
  <c r="H229" s="1"/>
  <c r="H228" s="1"/>
  <c r="G230"/>
  <c r="G229" s="1"/>
  <c r="G228" s="1"/>
  <c r="F230"/>
  <c r="F229" s="1"/>
  <c r="F228" s="1"/>
  <c r="H182"/>
  <c r="H181" s="1"/>
  <c r="H178" s="1"/>
  <c r="G182"/>
  <c r="G181" s="1"/>
  <c r="F182"/>
  <c r="F181" s="1"/>
  <c r="F179" s="1"/>
  <c r="H168"/>
  <c r="H167" s="1"/>
  <c r="H166" s="1"/>
  <c r="G168"/>
  <c r="G167" s="1"/>
  <c r="G166" s="1"/>
  <c r="F168"/>
  <c r="F167" s="1"/>
  <c r="F166" s="1"/>
  <c r="H163"/>
  <c r="H162" s="1"/>
  <c r="G163"/>
  <c r="G162" s="1"/>
  <c r="F163"/>
  <c r="F162" s="1"/>
  <c r="H160"/>
  <c r="H159" s="1"/>
  <c r="G160"/>
  <c r="G159" s="1"/>
  <c r="F160"/>
  <c r="F159" s="1"/>
  <c r="H152"/>
  <c r="G152"/>
  <c r="F152"/>
  <c r="H149"/>
  <c r="G149"/>
  <c r="F149"/>
  <c r="H118"/>
  <c r="G118"/>
  <c r="F118"/>
  <c r="H114"/>
  <c r="G114"/>
  <c r="F114"/>
  <c r="H31"/>
  <c r="H30" s="1"/>
  <c r="G31"/>
  <c r="G30" s="1"/>
  <c r="F31"/>
  <c r="F30" s="1"/>
  <c r="H28"/>
  <c r="G28"/>
  <c r="F28"/>
  <c r="H24"/>
  <c r="G24"/>
  <c r="F24"/>
  <c r="H129"/>
  <c r="G129"/>
  <c r="F129"/>
  <c r="H126"/>
  <c r="G126"/>
  <c r="F126"/>
  <c r="H111"/>
  <c r="H110" s="1"/>
  <c r="G111"/>
  <c r="G110" s="1"/>
  <c r="F111"/>
  <c r="F110" s="1"/>
  <c r="G107"/>
  <c r="H107"/>
  <c r="F107"/>
  <c r="H105"/>
  <c r="G105"/>
  <c r="F105"/>
  <c r="H102"/>
  <c r="H101" s="1"/>
  <c r="G102"/>
  <c r="G101" s="1"/>
  <c r="F102"/>
  <c r="F101" s="1"/>
  <c r="H54"/>
  <c r="H53" s="1"/>
  <c r="H52" s="1"/>
  <c r="H51" s="1"/>
  <c r="H50" s="1"/>
  <c r="G54"/>
  <c r="G53" s="1"/>
  <c r="G52" s="1"/>
  <c r="G51" s="1"/>
  <c r="G50" s="1"/>
  <c r="F54"/>
  <c r="F53" s="1"/>
  <c r="F52" s="1"/>
  <c r="F51" s="1"/>
  <c r="F50" s="1"/>
  <c r="H46"/>
  <c r="H45" s="1"/>
  <c r="G46"/>
  <c r="G45" s="1"/>
  <c r="F46"/>
  <c r="F45" s="1"/>
  <c r="H43"/>
  <c r="G43"/>
  <c r="F43"/>
  <c r="H39"/>
  <c r="G39"/>
  <c r="F39"/>
  <c r="H16"/>
  <c r="G16"/>
  <c r="F16"/>
  <c r="H15"/>
  <c r="H14" s="1"/>
  <c r="H13" s="1"/>
  <c r="H12" s="1"/>
  <c r="G15"/>
  <c r="G14" s="1"/>
  <c r="G13" s="1"/>
  <c r="G12" s="1"/>
  <c r="F15"/>
  <c r="F14" s="1"/>
  <c r="F13" s="1"/>
  <c r="F12" s="1"/>
  <c r="J323" i="32"/>
  <c r="J322" s="1"/>
  <c r="I323"/>
  <c r="I322" s="1"/>
  <c r="J339"/>
  <c r="J338" s="1"/>
  <c r="I339"/>
  <c r="I338" s="1"/>
  <c r="F400" i="26" l="1"/>
  <c r="F399" s="1"/>
  <c r="F398" s="1"/>
  <c r="F375" s="1"/>
  <c r="G104"/>
  <c r="H598"/>
  <c r="H64"/>
  <c r="H58" s="1"/>
  <c r="H57" s="1"/>
  <c r="H56" s="1"/>
  <c r="F64"/>
  <c r="F58" s="1"/>
  <c r="F57" s="1"/>
  <c r="F56" s="1"/>
  <c r="G64"/>
  <c r="G58" s="1"/>
  <c r="G57" s="1"/>
  <c r="G56" s="1"/>
  <c r="H266"/>
  <c r="H499"/>
  <c r="H498" s="1"/>
  <c r="G271"/>
  <c r="F622"/>
  <c r="F621" s="1"/>
  <c r="H622"/>
  <c r="H621" s="1"/>
  <c r="G622"/>
  <c r="G621" s="1"/>
  <c r="F469"/>
  <c r="F468" s="1"/>
  <c r="F467" s="1"/>
  <c r="H492"/>
  <c r="H491" s="1"/>
  <c r="H607"/>
  <c r="H606" s="1"/>
  <c r="H631"/>
  <c r="H630" s="1"/>
  <c r="H629" s="1"/>
  <c r="H588"/>
  <c r="H587" s="1"/>
  <c r="H586" s="1"/>
  <c r="G631"/>
  <c r="G630" s="1"/>
  <c r="G629" s="1"/>
  <c r="F607"/>
  <c r="F606" s="1"/>
  <c r="F588"/>
  <c r="F587" s="1"/>
  <c r="F586" s="1"/>
  <c r="G588"/>
  <c r="G587" s="1"/>
  <c r="G586" s="1"/>
  <c r="F572"/>
  <c r="F571" s="1"/>
  <c r="F599"/>
  <c r="G607"/>
  <c r="G606" s="1"/>
  <c r="H599"/>
  <c r="F631"/>
  <c r="F630" s="1"/>
  <c r="F629" s="1"/>
  <c r="F564"/>
  <c r="F563" s="1"/>
  <c r="F562" s="1"/>
  <c r="G599"/>
  <c r="G598"/>
  <c r="F598"/>
  <c r="F271"/>
  <c r="H469"/>
  <c r="H468" s="1"/>
  <c r="H467" s="1"/>
  <c r="F499"/>
  <c r="F498" s="1"/>
  <c r="G499"/>
  <c r="G498" s="1"/>
  <c r="G572"/>
  <c r="G571" s="1"/>
  <c r="G553" s="1"/>
  <c r="H572"/>
  <c r="H571" s="1"/>
  <c r="H553" s="1"/>
  <c r="F492"/>
  <c r="F491" s="1"/>
  <c r="G492"/>
  <c r="G491" s="1"/>
  <c r="G469"/>
  <c r="G468" s="1"/>
  <c r="G467" s="1"/>
  <c r="H23"/>
  <c r="H22" s="1"/>
  <c r="H21" s="1"/>
  <c r="H20" s="1"/>
  <c r="F438"/>
  <c r="F437" s="1"/>
  <c r="F436" s="1"/>
  <c r="F435" s="1"/>
  <c r="G438"/>
  <c r="G437" s="1"/>
  <c r="G436" s="1"/>
  <c r="G435" s="1"/>
  <c r="H438"/>
  <c r="H437" s="1"/>
  <c r="H436" s="1"/>
  <c r="H435" s="1"/>
  <c r="H424"/>
  <c r="H423" s="1"/>
  <c r="H425"/>
  <c r="G424"/>
  <c r="G423" s="1"/>
  <c r="G425"/>
  <c r="F425"/>
  <c r="F424"/>
  <c r="F423" s="1"/>
  <c r="F23"/>
  <c r="F22" s="1"/>
  <c r="F21" s="1"/>
  <c r="F20" s="1"/>
  <c r="F185"/>
  <c r="F232"/>
  <c r="F227" s="1"/>
  <c r="F226" s="1"/>
  <c r="H400"/>
  <c r="H399" s="1"/>
  <c r="H398" s="1"/>
  <c r="H375" s="1"/>
  <c r="F148"/>
  <c r="F147" s="1"/>
  <c r="F146" s="1"/>
  <c r="F145" s="1"/>
  <c r="H245"/>
  <c r="H271"/>
  <c r="G245"/>
  <c r="F178"/>
  <c r="G232"/>
  <c r="G227" s="1"/>
  <c r="G226" s="1"/>
  <c r="G400"/>
  <c r="G399" s="1"/>
  <c r="G398" s="1"/>
  <c r="G375" s="1"/>
  <c r="F158"/>
  <c r="F157" s="1"/>
  <c r="F156" s="1"/>
  <c r="F155" s="1"/>
  <c r="G158"/>
  <c r="G157" s="1"/>
  <c r="G156" s="1"/>
  <c r="G155" s="1"/>
  <c r="H185"/>
  <c r="F245"/>
  <c r="F255"/>
  <c r="F267"/>
  <c r="H113"/>
  <c r="H180"/>
  <c r="G255"/>
  <c r="H255"/>
  <c r="H284"/>
  <c r="F113"/>
  <c r="H179"/>
  <c r="G185"/>
  <c r="H232"/>
  <c r="H227" s="1"/>
  <c r="H226" s="1"/>
  <c r="G284"/>
  <c r="F284"/>
  <c r="G267"/>
  <c r="G180"/>
  <c r="G179"/>
  <c r="G178"/>
  <c r="F180"/>
  <c r="G23"/>
  <c r="G22" s="1"/>
  <c r="G21" s="1"/>
  <c r="G20" s="1"/>
  <c r="G148"/>
  <c r="G147" s="1"/>
  <c r="G146" s="1"/>
  <c r="G145" s="1"/>
  <c r="H148"/>
  <c r="H147" s="1"/>
  <c r="H146" s="1"/>
  <c r="H145" s="1"/>
  <c r="G113"/>
  <c r="H158"/>
  <c r="H157" s="1"/>
  <c r="H156" s="1"/>
  <c r="H155" s="1"/>
  <c r="H125"/>
  <c r="H124" s="1"/>
  <c r="G125"/>
  <c r="G124" s="1"/>
  <c r="H104"/>
  <c r="F125"/>
  <c r="F124" s="1"/>
  <c r="F104"/>
  <c r="F38"/>
  <c r="F37" s="1"/>
  <c r="F36" s="1"/>
  <c r="F35" s="1"/>
  <c r="G38"/>
  <c r="G37" s="1"/>
  <c r="G36" s="1"/>
  <c r="G35" s="1"/>
  <c r="H38"/>
  <c r="H37" s="1"/>
  <c r="H36" s="1"/>
  <c r="H35" s="1"/>
  <c r="G270" l="1"/>
  <c r="H597"/>
  <c r="H308"/>
  <c r="H490"/>
  <c r="F553"/>
  <c r="F270"/>
  <c r="F597"/>
  <c r="G244"/>
  <c r="G243" s="1"/>
  <c r="G225" s="1"/>
  <c r="G490"/>
  <c r="G597"/>
  <c r="F507"/>
  <c r="H507"/>
  <c r="G507"/>
  <c r="G90"/>
  <c r="F490"/>
  <c r="F466" s="1"/>
  <c r="G308"/>
  <c r="H270"/>
  <c r="F244"/>
  <c r="F243" s="1"/>
  <c r="F225" s="1"/>
  <c r="F308"/>
  <c r="F195"/>
  <c r="G195"/>
  <c r="H244"/>
  <c r="H243" s="1"/>
  <c r="H225" s="1"/>
  <c r="H195"/>
  <c r="H90"/>
  <c r="F90"/>
  <c r="J638" i="32" l="1"/>
  <c r="I638"/>
  <c r="H638"/>
  <c r="J635"/>
  <c r="I635"/>
  <c r="H635"/>
  <c r="J634" l="1"/>
  <c r="H634"/>
  <c r="I634"/>
  <c r="J304" l="1"/>
  <c r="I304"/>
  <c r="J301"/>
  <c r="I301"/>
  <c r="H301"/>
  <c r="J76"/>
  <c r="I76"/>
  <c r="H76"/>
  <c r="J72"/>
  <c r="I72"/>
  <c r="H72"/>
  <c r="J655"/>
  <c r="I655"/>
  <c r="J653"/>
  <c r="I653"/>
  <c r="H547"/>
  <c r="H546" s="1"/>
  <c r="H544"/>
  <c r="H543" s="1"/>
  <c r="H71" l="1"/>
  <c r="I71"/>
  <c r="J71"/>
  <c r="I369"/>
  <c r="I368" s="1"/>
  <c r="J369"/>
  <c r="J368" s="1"/>
  <c r="H369"/>
  <c r="H368" s="1"/>
  <c r="I632" l="1"/>
  <c r="I631" s="1"/>
  <c r="J632"/>
  <c r="J631" s="1"/>
  <c r="H632"/>
  <c r="H631" s="1"/>
  <c r="J681"/>
  <c r="I587"/>
  <c r="I586" s="1"/>
  <c r="J587"/>
  <c r="J586" s="1"/>
  <c r="H587"/>
  <c r="H586" s="1"/>
  <c r="I517" l="1"/>
  <c r="J517"/>
  <c r="J495"/>
  <c r="J494" s="1"/>
  <c r="I467"/>
  <c r="J467"/>
  <c r="H461"/>
  <c r="J449"/>
  <c r="J320"/>
  <c r="J319" s="1"/>
  <c r="I320"/>
  <c r="I319" s="1"/>
  <c r="J332"/>
  <c r="J331" s="1"/>
  <c r="I332"/>
  <c r="I331" s="1"/>
  <c r="H332"/>
  <c r="H331" s="1"/>
  <c r="I300" l="1"/>
  <c r="J300"/>
  <c r="J289"/>
  <c r="I289"/>
  <c r="J286"/>
  <c r="I286"/>
  <c r="J283"/>
  <c r="I283"/>
  <c r="I231"/>
  <c r="I230" s="1"/>
  <c r="J231"/>
  <c r="J230" s="1"/>
  <c r="H231"/>
  <c r="H230" s="1"/>
  <c r="J273"/>
  <c r="J272" s="1"/>
  <c r="I273"/>
  <c r="I272" s="1"/>
  <c r="H273"/>
  <c r="H272" s="1"/>
  <c r="I69"/>
  <c r="I66" s="1"/>
  <c r="J69"/>
  <c r="J66" s="1"/>
  <c r="H69"/>
  <c r="J64"/>
  <c r="I64"/>
  <c r="J61"/>
  <c r="I61"/>
  <c r="H61"/>
  <c r="J282" l="1"/>
  <c r="I282"/>
  <c r="I271"/>
  <c r="I270" s="1"/>
  <c r="H271"/>
  <c r="H270" s="1"/>
  <c r="J271"/>
  <c r="J270" s="1"/>
  <c r="I557"/>
  <c r="I556" s="1"/>
  <c r="F175" i="22"/>
  <c r="E175"/>
  <c r="F386"/>
  <c r="F385" s="1"/>
  <c r="F369" s="1"/>
  <c r="F364" s="1"/>
  <c r="E386"/>
  <c r="E385" s="1"/>
  <c r="E369" s="1"/>
  <c r="E364" s="1"/>
  <c r="D386"/>
  <c r="D385" s="1"/>
  <c r="D369" s="1"/>
  <c r="D364" s="1"/>
  <c r="D341" l="1"/>
  <c r="E341"/>
  <c r="D363"/>
  <c r="F341"/>
  <c r="E208"/>
  <c r="F363"/>
  <c r="E363"/>
  <c r="D208"/>
  <c r="F208"/>
  <c r="J525" i="32" l="1"/>
  <c r="J524" s="1"/>
  <c r="I525"/>
  <c r="I524" s="1"/>
  <c r="H525"/>
  <c r="H524" s="1"/>
  <c r="F300" i="22" l="1"/>
  <c r="F299" s="1"/>
  <c r="E300"/>
  <c r="E299" s="1"/>
  <c r="D300"/>
  <c r="D299" s="1"/>
  <c r="D145"/>
  <c r="D144" s="1"/>
  <c r="D123" s="1"/>
  <c r="D122" s="1"/>
  <c r="E145"/>
  <c r="E144" s="1"/>
  <c r="E123" s="1"/>
  <c r="E122" s="1"/>
  <c r="F145"/>
  <c r="F144" s="1"/>
  <c r="F123" s="1"/>
  <c r="F122" s="1"/>
  <c r="H629" i="32"/>
  <c r="H628" s="1"/>
  <c r="J669"/>
  <c r="J668" s="1"/>
  <c r="J667" s="1"/>
  <c r="I669"/>
  <c r="I668" s="1"/>
  <c r="I667" s="1"/>
  <c r="H669"/>
  <c r="H668" s="1"/>
  <c r="H667" s="1"/>
  <c r="H289"/>
  <c r="F298" i="22" l="1"/>
  <c r="F280" s="1"/>
  <c r="E298"/>
  <c r="E280" s="1"/>
  <c r="D298"/>
  <c r="D280" s="1"/>
  <c r="D237"/>
  <c r="F237"/>
  <c r="D200"/>
  <c r="E237"/>
  <c r="E200"/>
  <c r="F200"/>
  <c r="J666" i="32"/>
  <c r="J665" s="1"/>
  <c r="H666"/>
  <c r="H665" s="1"/>
  <c r="I666"/>
  <c r="I665" s="1"/>
  <c r="D236" i="22" l="1"/>
  <c r="D48" i="3" l="1"/>
  <c r="D46"/>
  <c r="D43"/>
  <c r="D38"/>
  <c r="D36"/>
  <c r="D29"/>
  <c r="D21"/>
  <c r="D18"/>
  <c r="D10"/>
  <c r="F279" i="22"/>
  <c r="E279"/>
  <c r="D50" i="3" l="1"/>
  <c r="H131" i="26"/>
  <c r="H89" s="1"/>
  <c r="G131"/>
  <c r="G89" s="1"/>
  <c r="I252" i="32" l="1"/>
  <c r="I251" s="1"/>
  <c r="J252"/>
  <c r="J251" s="1"/>
  <c r="H252"/>
  <c r="H251" s="1"/>
  <c r="J237" l="1"/>
  <c r="J236" s="1"/>
  <c r="I237"/>
  <c r="I236" s="1"/>
  <c r="H237"/>
  <c r="H236" s="1"/>
  <c r="I234" l="1"/>
  <c r="I233" s="1"/>
  <c r="J234"/>
  <c r="J233" s="1"/>
  <c r="H234"/>
  <c r="H233" s="1"/>
  <c r="H460"/>
  <c r="J461"/>
  <c r="J460" s="1"/>
  <c r="I461"/>
  <c r="I460" s="1"/>
  <c r="I538" l="1"/>
  <c r="J538"/>
  <c r="H467"/>
  <c r="J228" l="1"/>
  <c r="J227" s="1"/>
  <c r="J226" s="1"/>
  <c r="I228"/>
  <c r="I227" s="1"/>
  <c r="I226" s="1"/>
  <c r="H228"/>
  <c r="H227" s="1"/>
  <c r="H226" s="1"/>
  <c r="J224"/>
  <c r="J223" s="1"/>
  <c r="J222" s="1"/>
  <c r="I224"/>
  <c r="I223" s="1"/>
  <c r="I222" s="1"/>
  <c r="H224"/>
  <c r="H223" s="1"/>
  <c r="H222" s="1"/>
  <c r="I221" l="1"/>
  <c r="I220" s="1"/>
  <c r="I219" s="1"/>
  <c r="J221" l="1"/>
  <c r="J220" s="1"/>
  <c r="J219" s="1"/>
  <c r="H221"/>
  <c r="H220" s="1"/>
  <c r="H219" s="1"/>
  <c r="I122" l="1"/>
  <c r="I121" s="1"/>
  <c r="J122"/>
  <c r="J121" s="1"/>
  <c r="H122"/>
  <c r="H121" s="1"/>
  <c r="F197" i="22"/>
  <c r="F196" s="1"/>
  <c r="F195" s="1"/>
  <c r="F148" s="1"/>
  <c r="F147" s="1"/>
  <c r="E197"/>
  <c r="E196" s="1"/>
  <c r="E195" s="1"/>
  <c r="E148" s="1"/>
  <c r="E147" s="1"/>
  <c r="D197"/>
  <c r="D196" s="1"/>
  <c r="D195" s="1"/>
  <c r="F108"/>
  <c r="F107" s="1"/>
  <c r="E108"/>
  <c r="E107" s="1"/>
  <c r="D108"/>
  <c r="D107" s="1"/>
  <c r="D105" s="1"/>
  <c r="F21"/>
  <c r="F13" s="1"/>
  <c r="E21"/>
  <c r="E13" s="1"/>
  <c r="D21"/>
  <c r="D13" s="1"/>
  <c r="H286" i="32"/>
  <c r="E13" i="15"/>
  <c r="F13"/>
  <c r="D13"/>
  <c r="E13" i="33"/>
  <c r="F13"/>
  <c r="D13"/>
  <c r="D148" i="22" l="1"/>
  <c r="D147" s="1"/>
  <c r="D279"/>
  <c r="E324"/>
  <c r="F324"/>
  <c r="D324"/>
  <c r="E306"/>
  <c r="E305" s="1"/>
  <c r="D306"/>
  <c r="D305" s="1"/>
  <c r="F306"/>
  <c r="F305" s="1"/>
  <c r="D199"/>
  <c r="E199"/>
  <c r="F199"/>
  <c r="F105"/>
  <c r="F12" s="1"/>
  <c r="F106"/>
  <c r="E106"/>
  <c r="E105"/>
  <c r="E12" s="1"/>
  <c r="D106"/>
  <c r="E236" l="1"/>
  <c r="F236"/>
  <c r="D12"/>
  <c r="J255" i="32"/>
  <c r="J254" s="1"/>
  <c r="I255"/>
  <c r="I254" s="1"/>
  <c r="J593"/>
  <c r="I593"/>
  <c r="I216"/>
  <c r="J216"/>
  <c r="H216"/>
  <c r="E18" i="3"/>
  <c r="F18"/>
  <c r="E21"/>
  <c r="F21"/>
  <c r="E29"/>
  <c r="F29"/>
  <c r="E38"/>
  <c r="F38"/>
  <c r="E43"/>
  <c r="F43"/>
  <c r="H646" i="26"/>
  <c r="G646"/>
  <c r="G645" s="1"/>
  <c r="G644" s="1"/>
  <c r="G643" s="1"/>
  <c r="G642" s="1"/>
  <c r="G641" s="1"/>
  <c r="F646"/>
  <c r="H614"/>
  <c r="G614"/>
  <c r="F614"/>
  <c r="H421"/>
  <c r="H420" s="1"/>
  <c r="G421"/>
  <c r="G420" s="1"/>
  <c r="G418" s="1"/>
  <c r="G417" s="1"/>
  <c r="G416" s="1"/>
  <c r="F421"/>
  <c r="F420" s="1"/>
  <c r="H87"/>
  <c r="H86" s="1"/>
  <c r="H85" s="1"/>
  <c r="H84" s="1"/>
  <c r="H83" s="1"/>
  <c r="G87"/>
  <c r="G86" s="1"/>
  <c r="G85" s="1"/>
  <c r="G84" s="1"/>
  <c r="G83" s="1"/>
  <c r="F87"/>
  <c r="F86" s="1"/>
  <c r="F85" s="1"/>
  <c r="F84" s="1"/>
  <c r="F83" s="1"/>
  <c r="H495" i="32"/>
  <c r="H494" s="1"/>
  <c r="I495"/>
  <c r="I494" s="1"/>
  <c r="F645" i="26" l="1"/>
  <c r="F644" s="1"/>
  <c r="F643" s="1"/>
  <c r="F642" s="1"/>
  <c r="F641" s="1"/>
  <c r="H645"/>
  <c r="H644" s="1"/>
  <c r="H643" s="1"/>
  <c r="H642" s="1"/>
  <c r="H641" s="1"/>
  <c r="I215" i="32"/>
  <c r="I214" s="1"/>
  <c r="I213" s="1"/>
  <c r="J215"/>
  <c r="J214" s="1"/>
  <c r="J213" s="1"/>
  <c r="H215"/>
  <c r="H214" s="1"/>
  <c r="H213" s="1"/>
  <c r="F419" i="26"/>
  <c r="F418"/>
  <c r="F417" s="1"/>
  <c r="F416" s="1"/>
  <c r="F307" s="1"/>
  <c r="H419"/>
  <c r="H418"/>
  <c r="H417" s="1"/>
  <c r="H416" s="1"/>
  <c r="G628"/>
  <c r="H628"/>
  <c r="F628"/>
  <c r="G579"/>
  <c r="G540" s="1"/>
  <c r="F579"/>
  <c r="F540" s="1"/>
  <c r="H579"/>
  <c r="H540" s="1"/>
  <c r="G419"/>
  <c r="H171"/>
  <c r="F131"/>
  <c r="F89" s="1"/>
  <c r="F82" s="1"/>
  <c r="G171"/>
  <c r="F171" l="1"/>
  <c r="G466"/>
  <c r="G307" s="1"/>
  <c r="G506"/>
  <c r="F506"/>
  <c r="H506"/>
  <c r="F596"/>
  <c r="F595" s="1"/>
  <c r="H466"/>
  <c r="H307" s="1"/>
  <c r="G596"/>
  <c r="G595" s="1"/>
  <c r="H596"/>
  <c r="H595" s="1"/>
  <c r="F144"/>
  <c r="I312" i="32"/>
  <c r="J312"/>
  <c r="H312"/>
  <c r="H95"/>
  <c r="I98"/>
  <c r="J98"/>
  <c r="H98"/>
  <c r="J571"/>
  <c r="J570" s="1"/>
  <c r="I571"/>
  <c r="I570" s="1"/>
  <c r="H571"/>
  <c r="H570" s="1"/>
  <c r="G170" i="26" l="1"/>
  <c r="F170"/>
  <c r="H170"/>
  <c r="H94" i="32"/>
  <c r="H93" s="1"/>
  <c r="I130"/>
  <c r="H51"/>
  <c r="H50" s="1"/>
  <c r="H49" s="1"/>
  <c r="H48" s="1"/>
  <c r="I52"/>
  <c r="I51" s="1"/>
  <c r="I50" s="1"/>
  <c r="I49" s="1"/>
  <c r="I48" s="1"/>
  <c r="J52"/>
  <c r="J51" s="1"/>
  <c r="J50" s="1"/>
  <c r="J49" s="1"/>
  <c r="J48" s="1"/>
  <c r="H64" l="1"/>
  <c r="I681"/>
  <c r="H681"/>
  <c r="J677"/>
  <c r="I677"/>
  <c r="H677"/>
  <c r="J663"/>
  <c r="J662" s="1"/>
  <c r="J661" s="1"/>
  <c r="J660" s="1"/>
  <c r="J659" s="1"/>
  <c r="I663"/>
  <c r="I662" s="1"/>
  <c r="I661" s="1"/>
  <c r="I660" s="1"/>
  <c r="I659" s="1"/>
  <c r="H663"/>
  <c r="H662" s="1"/>
  <c r="H661" s="1"/>
  <c r="H660" s="1"/>
  <c r="H659" s="1"/>
  <c r="H658" s="1"/>
  <c r="H657" s="1"/>
  <c r="H655"/>
  <c r="J652"/>
  <c r="J651" s="1"/>
  <c r="J650" s="1"/>
  <c r="J649" s="1"/>
  <c r="J648" s="1"/>
  <c r="I652"/>
  <c r="I651" s="1"/>
  <c r="I650" s="1"/>
  <c r="I649" s="1"/>
  <c r="I648" s="1"/>
  <c r="H653"/>
  <c r="H652" s="1"/>
  <c r="H651" s="1"/>
  <c r="H650" s="1"/>
  <c r="H649" s="1"/>
  <c r="H648" s="1"/>
  <c r="J646"/>
  <c r="J645" s="1"/>
  <c r="J644" s="1"/>
  <c r="J643" s="1"/>
  <c r="J642" s="1"/>
  <c r="J641" s="1"/>
  <c r="I646"/>
  <c r="I645" s="1"/>
  <c r="I644" s="1"/>
  <c r="I643" s="1"/>
  <c r="I642" s="1"/>
  <c r="I641" s="1"/>
  <c r="H646"/>
  <c r="H645" s="1"/>
  <c r="H644" s="1"/>
  <c r="H643" s="1"/>
  <c r="H642" s="1"/>
  <c r="H641" s="1"/>
  <c r="J629"/>
  <c r="J628" s="1"/>
  <c r="I629"/>
  <c r="I628" s="1"/>
  <c r="J626"/>
  <c r="J625" s="1"/>
  <c r="I626"/>
  <c r="I625" s="1"/>
  <c r="H626"/>
  <c r="H625" s="1"/>
  <c r="J621"/>
  <c r="J620" s="1"/>
  <c r="I621"/>
  <c r="I620" s="1"/>
  <c r="H621"/>
  <c r="H620" s="1"/>
  <c r="J614"/>
  <c r="J613" s="1"/>
  <c r="I614"/>
  <c r="I613" s="1"/>
  <c r="H614"/>
  <c r="H613" s="1"/>
  <c r="J611"/>
  <c r="J610" s="1"/>
  <c r="I611"/>
  <c r="I610" s="1"/>
  <c r="H611"/>
  <c r="H610" s="1"/>
  <c r="J604"/>
  <c r="J603" s="1"/>
  <c r="I604"/>
  <c r="I603" s="1"/>
  <c r="I601" s="1"/>
  <c r="I600" s="1"/>
  <c r="I599" s="1"/>
  <c r="H604"/>
  <c r="H603" s="1"/>
  <c r="H602" s="1"/>
  <c r="J597"/>
  <c r="J596" s="1"/>
  <c r="J595" s="1"/>
  <c r="I597"/>
  <c r="I596" s="1"/>
  <c r="I595" s="1"/>
  <c r="H597"/>
  <c r="H596" s="1"/>
  <c r="H595" s="1"/>
  <c r="J592"/>
  <c r="I592"/>
  <c r="H593"/>
  <c r="H592" s="1"/>
  <c r="J590"/>
  <c r="J589" s="1"/>
  <c r="I590"/>
  <c r="I589" s="1"/>
  <c r="H590"/>
  <c r="H589" s="1"/>
  <c r="J584"/>
  <c r="J583" s="1"/>
  <c r="I584"/>
  <c r="I583" s="1"/>
  <c r="H584"/>
  <c r="H583" s="1"/>
  <c r="J581"/>
  <c r="J580" s="1"/>
  <c r="I581"/>
  <c r="I580" s="1"/>
  <c r="H581"/>
  <c r="H580" s="1"/>
  <c r="J574"/>
  <c r="J573" s="1"/>
  <c r="J569" s="1"/>
  <c r="I574"/>
  <c r="I573" s="1"/>
  <c r="I569" s="1"/>
  <c r="H574"/>
  <c r="H573" s="1"/>
  <c r="H569" s="1"/>
  <c r="J567"/>
  <c r="J566" s="1"/>
  <c r="I567"/>
  <c r="I566" s="1"/>
  <c r="H567"/>
  <c r="H566" s="1"/>
  <c r="J564"/>
  <c r="J563" s="1"/>
  <c r="I564"/>
  <c r="I563" s="1"/>
  <c r="H564"/>
  <c r="H563" s="1"/>
  <c r="J561"/>
  <c r="J560" s="1"/>
  <c r="I561"/>
  <c r="I560" s="1"/>
  <c r="H561"/>
  <c r="H560" s="1"/>
  <c r="J557"/>
  <c r="J556" s="1"/>
  <c r="H557"/>
  <c r="H556" s="1"/>
  <c r="J554"/>
  <c r="J553" s="1"/>
  <c r="I554"/>
  <c r="I553" s="1"/>
  <c r="H554"/>
  <c r="H553" s="1"/>
  <c r="J550"/>
  <c r="J549" s="1"/>
  <c r="I550"/>
  <c r="I549" s="1"/>
  <c r="H550"/>
  <c r="H549" s="1"/>
  <c r="J547"/>
  <c r="J546" s="1"/>
  <c r="I547"/>
  <c r="I546" s="1"/>
  <c r="J544"/>
  <c r="J543" s="1"/>
  <c r="I544"/>
  <c r="I543" s="1"/>
  <c r="J541"/>
  <c r="J540" s="1"/>
  <c r="I541"/>
  <c r="I540" s="1"/>
  <c r="H541"/>
  <c r="H540" s="1"/>
  <c r="J537"/>
  <c r="I537"/>
  <c r="H538"/>
  <c r="H537" s="1"/>
  <c r="J535"/>
  <c r="J534" s="1"/>
  <c r="I535"/>
  <c r="I534" s="1"/>
  <c r="H535"/>
  <c r="H534" s="1"/>
  <c r="J528"/>
  <c r="J527" s="1"/>
  <c r="J523" s="1"/>
  <c r="I528"/>
  <c r="I527" s="1"/>
  <c r="I523" s="1"/>
  <c r="H528"/>
  <c r="H527" s="1"/>
  <c r="H523" s="1"/>
  <c r="J521"/>
  <c r="J520" s="1"/>
  <c r="J519" s="1"/>
  <c r="I521"/>
  <c r="I520" s="1"/>
  <c r="I519" s="1"/>
  <c r="H521"/>
  <c r="H520" s="1"/>
  <c r="H519" s="1"/>
  <c r="J516"/>
  <c r="I516"/>
  <c r="H517"/>
  <c r="H516" s="1"/>
  <c r="J514"/>
  <c r="J513" s="1"/>
  <c r="I514"/>
  <c r="I513" s="1"/>
  <c r="H514"/>
  <c r="H513" s="1"/>
  <c r="J506"/>
  <c r="J505" s="1"/>
  <c r="J504" s="1"/>
  <c r="J503" s="1"/>
  <c r="J502" s="1"/>
  <c r="J501" s="1"/>
  <c r="J500" s="1"/>
  <c r="I506"/>
  <c r="I505" s="1"/>
  <c r="I504" s="1"/>
  <c r="I503" s="1"/>
  <c r="I502" s="1"/>
  <c r="I501" s="1"/>
  <c r="I500" s="1"/>
  <c r="H506"/>
  <c r="H505" s="1"/>
  <c r="H504" s="1"/>
  <c r="H503" s="1"/>
  <c r="H502" s="1"/>
  <c r="H501" s="1"/>
  <c r="H500" s="1"/>
  <c r="J490"/>
  <c r="J489" s="1"/>
  <c r="I490"/>
  <c r="I489" s="1"/>
  <c r="H490"/>
  <c r="H489" s="1"/>
  <c r="J482"/>
  <c r="J481" s="1"/>
  <c r="J480" s="1"/>
  <c r="J479" s="1"/>
  <c r="J478" s="1"/>
  <c r="J477" s="1"/>
  <c r="I482"/>
  <c r="I481" s="1"/>
  <c r="I480" s="1"/>
  <c r="I479" s="1"/>
  <c r="I478" s="1"/>
  <c r="I477" s="1"/>
  <c r="H482"/>
  <c r="H481" s="1"/>
  <c r="H480" s="1"/>
  <c r="H479" s="1"/>
  <c r="H478" s="1"/>
  <c r="H477" s="1"/>
  <c r="J475"/>
  <c r="J474" s="1"/>
  <c r="I475"/>
  <c r="H475"/>
  <c r="H473" s="1"/>
  <c r="J472"/>
  <c r="J471" s="1"/>
  <c r="J470" s="1"/>
  <c r="I472"/>
  <c r="I471" s="1"/>
  <c r="I470" s="1"/>
  <c r="H472"/>
  <c r="H471" s="1"/>
  <c r="H470" s="1"/>
  <c r="J466"/>
  <c r="I466"/>
  <c r="H466"/>
  <c r="J464"/>
  <c r="J463" s="1"/>
  <c r="I464"/>
  <c r="I463" s="1"/>
  <c r="H464"/>
  <c r="H463" s="1"/>
  <c r="J458"/>
  <c r="J457" s="1"/>
  <c r="I458"/>
  <c r="I457" s="1"/>
  <c r="H458"/>
  <c r="H457" s="1"/>
  <c r="J452"/>
  <c r="I452"/>
  <c r="H452"/>
  <c r="J451"/>
  <c r="I451"/>
  <c r="H451"/>
  <c r="I449"/>
  <c r="H449"/>
  <c r="J445"/>
  <c r="I445"/>
  <c r="H445"/>
  <c r="J435"/>
  <c r="J434" s="1"/>
  <c r="I435"/>
  <c r="I434" s="1"/>
  <c r="H435"/>
  <c r="H434" s="1"/>
  <c r="J432"/>
  <c r="I432"/>
  <c r="H432"/>
  <c r="J428"/>
  <c r="I428"/>
  <c r="H428"/>
  <c r="J420"/>
  <c r="J419" s="1"/>
  <c r="I420"/>
  <c r="I419" s="1"/>
  <c r="H420"/>
  <c r="H419" s="1"/>
  <c r="J417"/>
  <c r="J416" s="1"/>
  <c r="I417"/>
  <c r="I416" s="1"/>
  <c r="H417"/>
  <c r="H416" s="1"/>
  <c r="J414"/>
  <c r="J413" s="1"/>
  <c r="I414"/>
  <c r="I413" s="1"/>
  <c r="H414"/>
  <c r="H413" s="1"/>
  <c r="J406"/>
  <c r="J405" s="1"/>
  <c r="I406"/>
  <c r="I405" s="1"/>
  <c r="H406"/>
  <c r="H405" s="1"/>
  <c r="J403"/>
  <c r="J402" s="1"/>
  <c r="I403"/>
  <c r="I402" s="1"/>
  <c r="H403"/>
  <c r="H402" s="1"/>
  <c r="J398"/>
  <c r="J397" s="1"/>
  <c r="I398"/>
  <c r="I397" s="1"/>
  <c r="H398"/>
  <c r="H397" s="1"/>
  <c r="J395"/>
  <c r="J394" s="1"/>
  <c r="I395"/>
  <c r="I394" s="1"/>
  <c r="H395"/>
  <c r="H394" s="1"/>
  <c r="J387"/>
  <c r="J386" s="1"/>
  <c r="I387"/>
  <c r="I386" s="1"/>
  <c r="H387"/>
  <c r="H386" s="1"/>
  <c r="J384"/>
  <c r="J383" s="1"/>
  <c r="I384"/>
  <c r="I383" s="1"/>
  <c r="H384"/>
  <c r="H383" s="1"/>
  <c r="J377"/>
  <c r="J376" s="1"/>
  <c r="I377"/>
  <c r="I376" s="1"/>
  <c r="H377"/>
  <c r="H376" s="1"/>
  <c r="J374"/>
  <c r="J373" s="1"/>
  <c r="I374"/>
  <c r="I373" s="1"/>
  <c r="H374"/>
  <c r="H373" s="1"/>
  <c r="J366"/>
  <c r="J365" s="1"/>
  <c r="J364" s="1"/>
  <c r="J363" s="1"/>
  <c r="J362" s="1"/>
  <c r="I366"/>
  <c r="I365" s="1"/>
  <c r="I364" s="1"/>
  <c r="I363" s="1"/>
  <c r="I362" s="1"/>
  <c r="H366"/>
  <c r="H365" s="1"/>
  <c r="J359"/>
  <c r="J358" s="1"/>
  <c r="J357" s="1"/>
  <c r="J356" s="1"/>
  <c r="J355" s="1"/>
  <c r="I359"/>
  <c r="I358" s="1"/>
  <c r="I357" s="1"/>
  <c r="I356" s="1"/>
  <c r="I355" s="1"/>
  <c r="H359"/>
  <c r="H358" s="1"/>
  <c r="H357" s="1"/>
  <c r="H356" s="1"/>
  <c r="J353"/>
  <c r="J352" s="1"/>
  <c r="I353"/>
  <c r="I352" s="1"/>
  <c r="H353"/>
  <c r="H352" s="1"/>
  <c r="J351"/>
  <c r="J350" s="1"/>
  <c r="J349" s="1"/>
  <c r="I351"/>
  <c r="I350" s="1"/>
  <c r="I349" s="1"/>
  <c r="H351"/>
  <c r="H350" s="1"/>
  <c r="H349" s="1"/>
  <c r="J346"/>
  <c r="J345" s="1"/>
  <c r="J344" s="1"/>
  <c r="I346"/>
  <c r="I345" s="1"/>
  <c r="I344" s="1"/>
  <c r="H346"/>
  <c r="H345" s="1"/>
  <c r="H344" s="1"/>
  <c r="J342"/>
  <c r="J341" s="1"/>
  <c r="I342"/>
  <c r="I341" s="1"/>
  <c r="H342"/>
  <c r="H341" s="1"/>
  <c r="H339"/>
  <c r="H338" s="1"/>
  <c r="J336"/>
  <c r="J335" s="1"/>
  <c r="I336"/>
  <c r="I335" s="1"/>
  <c r="H336"/>
  <c r="H335" s="1"/>
  <c r="J329"/>
  <c r="J328" s="1"/>
  <c r="I329"/>
  <c r="I328" s="1"/>
  <c r="H329"/>
  <c r="H328" s="1"/>
  <c r="J326"/>
  <c r="J325" s="1"/>
  <c r="I326"/>
  <c r="I325" s="1"/>
  <c r="H326"/>
  <c r="H325" s="1"/>
  <c r="H323"/>
  <c r="H322" s="1"/>
  <c r="H320"/>
  <c r="H319" s="1"/>
  <c r="J308"/>
  <c r="J307" s="1"/>
  <c r="J306" s="1"/>
  <c r="I308"/>
  <c r="I307" s="1"/>
  <c r="I306" s="1"/>
  <c r="H308"/>
  <c r="H307" s="1"/>
  <c r="H306" s="1"/>
  <c r="H304"/>
  <c r="H283"/>
  <c r="H282" s="1"/>
  <c r="J280"/>
  <c r="J279" s="1"/>
  <c r="J278" s="1"/>
  <c r="I280"/>
  <c r="I279" s="1"/>
  <c r="I278" s="1"/>
  <c r="H280"/>
  <c r="H279" s="1"/>
  <c r="J267"/>
  <c r="J266" s="1"/>
  <c r="J265" s="1"/>
  <c r="I267"/>
  <c r="I266" s="1"/>
  <c r="I265" s="1"/>
  <c r="H267"/>
  <c r="H266" s="1"/>
  <c r="J259"/>
  <c r="J258" s="1"/>
  <c r="I259"/>
  <c r="I258" s="1"/>
  <c r="H259"/>
  <c r="H258" s="1"/>
  <c r="H255"/>
  <c r="H254" s="1"/>
  <c r="J248"/>
  <c r="J247" s="1"/>
  <c r="I248"/>
  <c r="I247" s="1"/>
  <c r="H248"/>
  <c r="H247" s="1"/>
  <c r="J211"/>
  <c r="J210" s="1"/>
  <c r="J209" s="1"/>
  <c r="J208" s="1"/>
  <c r="J207" s="1"/>
  <c r="J206" s="1"/>
  <c r="J205" s="1"/>
  <c r="I211"/>
  <c r="I210" s="1"/>
  <c r="I209" s="1"/>
  <c r="I208" s="1"/>
  <c r="I207" s="1"/>
  <c r="I206" s="1"/>
  <c r="I205" s="1"/>
  <c r="H211"/>
  <c r="H210" s="1"/>
  <c r="H209" s="1"/>
  <c r="H208" s="1"/>
  <c r="J203"/>
  <c r="J202" s="1"/>
  <c r="I203"/>
  <c r="I202" s="1"/>
  <c r="H203"/>
  <c r="H202" s="1"/>
  <c r="J200"/>
  <c r="J199" s="1"/>
  <c r="I200"/>
  <c r="I199" s="1"/>
  <c r="H200"/>
  <c r="H199" s="1"/>
  <c r="J197"/>
  <c r="J196" s="1"/>
  <c r="I197"/>
  <c r="I196" s="1"/>
  <c r="H197"/>
  <c r="H196" s="1"/>
  <c r="J193"/>
  <c r="J192" s="1"/>
  <c r="I193"/>
  <c r="I192" s="1"/>
  <c r="H193"/>
  <c r="H192" s="1"/>
  <c r="J190"/>
  <c r="J189" s="1"/>
  <c r="I190"/>
  <c r="I189" s="1"/>
  <c r="H190"/>
  <c r="H189" s="1"/>
  <c r="J187"/>
  <c r="J186" s="1"/>
  <c r="I187"/>
  <c r="I186" s="1"/>
  <c r="H187"/>
  <c r="H186" s="1"/>
  <c r="J181"/>
  <c r="J180" s="1"/>
  <c r="J179" s="1"/>
  <c r="I181"/>
  <c r="I180" s="1"/>
  <c r="I179" s="1"/>
  <c r="H181"/>
  <c r="H180" s="1"/>
  <c r="H179" s="1"/>
  <c r="J177"/>
  <c r="J176" s="1"/>
  <c r="I177"/>
  <c r="I176" s="1"/>
  <c r="H177"/>
  <c r="H176" s="1"/>
  <c r="J174"/>
  <c r="I174"/>
  <c r="H174"/>
  <c r="J173"/>
  <c r="I173"/>
  <c r="H173"/>
  <c r="J170"/>
  <c r="J169" s="1"/>
  <c r="J168" s="1"/>
  <c r="I170"/>
  <c r="I169" s="1"/>
  <c r="I168" s="1"/>
  <c r="H170"/>
  <c r="H169" s="1"/>
  <c r="H168" s="1"/>
  <c r="J163"/>
  <c r="J162" s="1"/>
  <c r="I163"/>
  <c r="I162" s="1"/>
  <c r="H163"/>
  <c r="H162" s="1"/>
  <c r="J160"/>
  <c r="J159" s="1"/>
  <c r="I160"/>
  <c r="I159" s="1"/>
  <c r="H160"/>
  <c r="H159" s="1"/>
  <c r="J157"/>
  <c r="J156" s="1"/>
  <c r="I157"/>
  <c r="I156" s="1"/>
  <c r="H157"/>
  <c r="H156" s="1"/>
  <c r="J154"/>
  <c r="J153" s="1"/>
  <c r="I154"/>
  <c r="I153" s="1"/>
  <c r="H154"/>
  <c r="H153" s="1"/>
  <c r="J150"/>
  <c r="J149" s="1"/>
  <c r="I150"/>
  <c r="I149" s="1"/>
  <c r="H150"/>
  <c r="H149" s="1"/>
  <c r="J146"/>
  <c r="I147"/>
  <c r="I146" s="1"/>
  <c r="H147"/>
  <c r="H146" s="1"/>
  <c r="J143"/>
  <c r="J142" s="1"/>
  <c r="I143"/>
  <c r="I142" s="1"/>
  <c r="H143"/>
  <c r="H142" s="1"/>
  <c r="J140"/>
  <c r="J139" s="1"/>
  <c r="I140"/>
  <c r="I139" s="1"/>
  <c r="H140"/>
  <c r="H139" s="1"/>
  <c r="H138" s="1"/>
  <c r="J133"/>
  <c r="J132" s="1"/>
  <c r="I133"/>
  <c r="I132" s="1"/>
  <c r="H133"/>
  <c r="H132" s="1"/>
  <c r="J130"/>
  <c r="J129" s="1"/>
  <c r="I129"/>
  <c r="H130"/>
  <c r="H129" s="1"/>
  <c r="I120"/>
  <c r="H118"/>
  <c r="H117" s="1"/>
  <c r="J114"/>
  <c r="J113" s="1"/>
  <c r="J112" s="1"/>
  <c r="I114"/>
  <c r="I113" s="1"/>
  <c r="I112" s="1"/>
  <c r="H114"/>
  <c r="H113" s="1"/>
  <c r="H112" s="1"/>
  <c r="J109"/>
  <c r="J108" s="1"/>
  <c r="I109"/>
  <c r="I108" s="1"/>
  <c r="H109"/>
  <c r="H108" s="1"/>
  <c r="J106"/>
  <c r="J105" s="1"/>
  <c r="I106"/>
  <c r="I105" s="1"/>
  <c r="H106"/>
  <c r="H105" s="1"/>
  <c r="J95"/>
  <c r="J94" s="1"/>
  <c r="J93" s="1"/>
  <c r="J92" s="1"/>
  <c r="J91" s="1"/>
  <c r="I95"/>
  <c r="I94" s="1"/>
  <c r="I93" s="1"/>
  <c r="I92" s="1"/>
  <c r="I91" s="1"/>
  <c r="H92"/>
  <c r="H91" s="1"/>
  <c r="J83"/>
  <c r="I83"/>
  <c r="H83"/>
  <c r="J80"/>
  <c r="I80"/>
  <c r="H80"/>
  <c r="H67"/>
  <c r="H66" s="1"/>
  <c r="J57"/>
  <c r="J56" s="1"/>
  <c r="I57"/>
  <c r="I56" s="1"/>
  <c r="H57"/>
  <c r="J87"/>
  <c r="J86" s="1"/>
  <c r="J85" s="1"/>
  <c r="I87"/>
  <c r="I86" s="1"/>
  <c r="I85" s="1"/>
  <c r="H87"/>
  <c r="H86" s="1"/>
  <c r="H85" s="1"/>
  <c r="H45"/>
  <c r="J44"/>
  <c r="J42" s="1"/>
  <c r="I44"/>
  <c r="H44"/>
  <c r="H43" s="1"/>
  <c r="J39"/>
  <c r="J38" s="1"/>
  <c r="J37" s="1"/>
  <c r="J36" s="1"/>
  <c r="J35" s="1"/>
  <c r="I39"/>
  <c r="I38" s="1"/>
  <c r="I37" s="1"/>
  <c r="I36" s="1"/>
  <c r="I35" s="1"/>
  <c r="H39"/>
  <c r="H38" s="1"/>
  <c r="H37" s="1"/>
  <c r="H36" s="1"/>
  <c r="H35" s="1"/>
  <c r="J31"/>
  <c r="J30" s="1"/>
  <c r="I31"/>
  <c r="I30" s="1"/>
  <c r="H31"/>
  <c r="H30" s="1"/>
  <c r="J28"/>
  <c r="I28"/>
  <c r="H28"/>
  <c r="J24"/>
  <c r="I24"/>
  <c r="H24"/>
  <c r="J16"/>
  <c r="I16"/>
  <c r="H16"/>
  <c r="J15"/>
  <c r="J14" s="1"/>
  <c r="J13" s="1"/>
  <c r="J12" s="1"/>
  <c r="I15"/>
  <c r="I14" s="1"/>
  <c r="I13" s="1"/>
  <c r="I12" s="1"/>
  <c r="H15"/>
  <c r="H14" s="1"/>
  <c r="H13" s="1"/>
  <c r="H12" s="1"/>
  <c r="I152" l="1"/>
  <c r="H152"/>
  <c r="H145"/>
  <c r="J152"/>
  <c r="J55"/>
  <c r="I55"/>
  <c r="H533"/>
  <c r="J619"/>
  <c r="I619"/>
  <c r="H619"/>
  <c r="I334"/>
  <c r="J334"/>
  <c r="H334"/>
  <c r="H364"/>
  <c r="H363" s="1"/>
  <c r="H362" s="1"/>
  <c r="H579"/>
  <c r="H578" s="1"/>
  <c r="H577" s="1"/>
  <c r="H576" s="1"/>
  <c r="J579"/>
  <c r="J578" s="1"/>
  <c r="J577" s="1"/>
  <c r="J576" s="1"/>
  <c r="I579"/>
  <c r="I578" s="1"/>
  <c r="I577" s="1"/>
  <c r="I576" s="1"/>
  <c r="J533"/>
  <c r="I533"/>
  <c r="J512"/>
  <c r="I512"/>
  <c r="H512"/>
  <c r="J318"/>
  <c r="H318"/>
  <c r="I318"/>
  <c r="H278"/>
  <c r="J195"/>
  <c r="H195"/>
  <c r="I195"/>
  <c r="H300"/>
  <c r="H299" s="1"/>
  <c r="J658"/>
  <c r="J657" s="1"/>
  <c r="I658"/>
  <c r="I657" s="1"/>
  <c r="H355"/>
  <c r="H246"/>
  <c r="H245" s="1"/>
  <c r="H244" s="1"/>
  <c r="H243" s="1"/>
  <c r="J456"/>
  <c r="H559"/>
  <c r="I456"/>
  <c r="H456"/>
  <c r="H264"/>
  <c r="H262" s="1"/>
  <c r="H265"/>
  <c r="I552"/>
  <c r="I559"/>
  <c r="J640"/>
  <c r="H552"/>
  <c r="I640"/>
  <c r="H640"/>
  <c r="H676"/>
  <c r="H675" s="1"/>
  <c r="H674" s="1"/>
  <c r="H673" s="1"/>
  <c r="H671" s="1"/>
  <c r="J676"/>
  <c r="J675" s="1"/>
  <c r="J674" s="1"/>
  <c r="J673" s="1"/>
  <c r="J672" s="1"/>
  <c r="I23"/>
  <c r="I22" s="1"/>
  <c r="I21" s="1"/>
  <c r="H79"/>
  <c r="H78" s="1"/>
  <c r="H42"/>
  <c r="J185"/>
  <c r="H207"/>
  <c r="H206" s="1"/>
  <c r="H205" s="1"/>
  <c r="H23"/>
  <c r="H22" s="1"/>
  <c r="H21" s="1"/>
  <c r="H41"/>
  <c r="J138"/>
  <c r="I444"/>
  <c r="I443" s="1"/>
  <c r="J382"/>
  <c r="J381" s="1"/>
  <c r="J380" s="1"/>
  <c r="J379" s="1"/>
  <c r="J372"/>
  <c r="J371" s="1"/>
  <c r="J361" s="1"/>
  <c r="I128"/>
  <c r="I127" s="1"/>
  <c r="J246"/>
  <c r="J245" s="1"/>
  <c r="J244" s="1"/>
  <c r="J243" s="1"/>
  <c r="J299"/>
  <c r="J298" s="1"/>
  <c r="J297" s="1"/>
  <c r="I401"/>
  <c r="I400" s="1"/>
  <c r="H427"/>
  <c r="H426" s="1"/>
  <c r="H425" s="1"/>
  <c r="H424" s="1"/>
  <c r="H422" s="1"/>
  <c r="I488"/>
  <c r="I487" s="1"/>
  <c r="J43"/>
  <c r="I104"/>
  <c r="I103" s="1"/>
  <c r="I102" s="1"/>
  <c r="J172"/>
  <c r="J167" s="1"/>
  <c r="J166" s="1"/>
  <c r="J427"/>
  <c r="J426" s="1"/>
  <c r="J425" s="1"/>
  <c r="J424" s="1"/>
  <c r="H444"/>
  <c r="H443" s="1"/>
  <c r="I609"/>
  <c r="I608" s="1"/>
  <c r="I607" s="1"/>
  <c r="I606" s="1"/>
  <c r="J79"/>
  <c r="J78" s="1"/>
  <c r="I119"/>
  <c r="I246"/>
  <c r="I245" s="1"/>
  <c r="I244" s="1"/>
  <c r="I243" s="1"/>
  <c r="I299"/>
  <c r="I298" s="1"/>
  <c r="I297" s="1"/>
  <c r="J145"/>
  <c r="J41"/>
  <c r="I79"/>
  <c r="I78" s="1"/>
  <c r="I138"/>
  <c r="H185"/>
  <c r="J264"/>
  <c r="J392"/>
  <c r="J412"/>
  <c r="J411" s="1"/>
  <c r="J410" s="1"/>
  <c r="J409" s="1"/>
  <c r="J408" s="1"/>
  <c r="J120"/>
  <c r="J119"/>
  <c r="J118"/>
  <c r="J117" s="1"/>
  <c r="I185"/>
  <c r="H104"/>
  <c r="H103" s="1"/>
  <c r="H102" s="1"/>
  <c r="I118"/>
  <c r="I117" s="1"/>
  <c r="J128"/>
  <c r="J127" s="1"/>
  <c r="H56"/>
  <c r="H55" s="1"/>
  <c r="J104"/>
  <c r="J103" s="1"/>
  <c r="J102" s="1"/>
  <c r="H128"/>
  <c r="H127" s="1"/>
  <c r="H172"/>
  <c r="H167" s="1"/>
  <c r="H166" s="1"/>
  <c r="H412"/>
  <c r="H411" s="1"/>
  <c r="H410" s="1"/>
  <c r="H409" s="1"/>
  <c r="H408" s="1"/>
  <c r="J444"/>
  <c r="J443" s="1"/>
  <c r="J488"/>
  <c r="J487" s="1"/>
  <c r="I676"/>
  <c r="I675" s="1"/>
  <c r="I674" s="1"/>
  <c r="I673" s="1"/>
  <c r="I672" s="1"/>
  <c r="I145"/>
  <c r="H609"/>
  <c r="H608" s="1"/>
  <c r="H607" s="1"/>
  <c r="H606" s="1"/>
  <c r="I264"/>
  <c r="I382"/>
  <c r="I381" s="1"/>
  <c r="I380" s="1"/>
  <c r="I379" s="1"/>
  <c r="I427"/>
  <c r="I426" s="1"/>
  <c r="I425" s="1"/>
  <c r="I424" s="1"/>
  <c r="I423" s="1"/>
  <c r="H474"/>
  <c r="J559"/>
  <c r="H372"/>
  <c r="H371" s="1"/>
  <c r="H382"/>
  <c r="H381" s="1"/>
  <c r="H380" s="1"/>
  <c r="H379" s="1"/>
  <c r="J393"/>
  <c r="H488"/>
  <c r="H487" s="1"/>
  <c r="J552"/>
  <c r="I43"/>
  <c r="I42"/>
  <c r="I41"/>
  <c r="H120"/>
  <c r="H119"/>
  <c r="I172"/>
  <c r="I167" s="1"/>
  <c r="I166" s="1"/>
  <c r="I372"/>
  <c r="I371" s="1"/>
  <c r="I361" s="1"/>
  <c r="H401"/>
  <c r="H400" s="1"/>
  <c r="I412"/>
  <c r="I411" s="1"/>
  <c r="I410" s="1"/>
  <c r="I409" s="1"/>
  <c r="I408" s="1"/>
  <c r="I602"/>
  <c r="H393"/>
  <c r="H392"/>
  <c r="J401"/>
  <c r="J400" s="1"/>
  <c r="I474"/>
  <c r="I473"/>
  <c r="J23"/>
  <c r="J22" s="1"/>
  <c r="J21" s="1"/>
  <c r="H601"/>
  <c r="H600" s="1"/>
  <c r="H599" s="1"/>
  <c r="I393"/>
  <c r="I392"/>
  <c r="J602"/>
  <c r="J601"/>
  <c r="J600" s="1"/>
  <c r="J599" s="1"/>
  <c r="J609"/>
  <c r="J608" s="1"/>
  <c r="J607" s="1"/>
  <c r="J606" s="1"/>
  <c r="J473"/>
  <c r="J54" l="1"/>
  <c r="J47" s="1"/>
  <c r="H137"/>
  <c r="H136" s="1"/>
  <c r="H135" s="1"/>
  <c r="I54"/>
  <c r="I47" s="1"/>
  <c r="I442"/>
  <c r="I441" s="1"/>
  <c r="I440" s="1"/>
  <c r="I439" s="1"/>
  <c r="H361"/>
  <c r="H348" s="1"/>
  <c r="I317"/>
  <c r="I316" s="1"/>
  <c r="J618"/>
  <c r="J617" s="1"/>
  <c r="J616" s="1"/>
  <c r="I618"/>
  <c r="I617" s="1"/>
  <c r="I616" s="1"/>
  <c r="H618"/>
  <c r="H617" s="1"/>
  <c r="H616" s="1"/>
  <c r="H317"/>
  <c r="H316" s="1"/>
  <c r="H315" s="1"/>
  <c r="H314" s="1"/>
  <c r="J317"/>
  <c r="J316" s="1"/>
  <c r="H298"/>
  <c r="H297" s="1"/>
  <c r="J263"/>
  <c r="J262"/>
  <c r="I263"/>
  <c r="I262"/>
  <c r="J101"/>
  <c r="J90" s="1"/>
  <c r="I101"/>
  <c r="I90" s="1"/>
  <c r="H101"/>
  <c r="H90" s="1"/>
  <c r="J126"/>
  <c r="J125" s="1"/>
  <c r="I126"/>
  <c r="I125" s="1"/>
  <c r="H126"/>
  <c r="H125" s="1"/>
  <c r="H532"/>
  <c r="H531" s="1"/>
  <c r="H530" s="1"/>
  <c r="I20"/>
  <c r="J20"/>
  <c r="H20"/>
  <c r="J486"/>
  <c r="J485" s="1"/>
  <c r="J484" s="1"/>
  <c r="I486"/>
  <c r="I485" s="1"/>
  <c r="I484" s="1"/>
  <c r="H486"/>
  <c r="H485" s="1"/>
  <c r="H484" s="1"/>
  <c r="I277"/>
  <c r="I276" s="1"/>
  <c r="I275" s="1"/>
  <c r="H277"/>
  <c r="H276" s="1"/>
  <c r="H275" s="1"/>
  <c r="J277"/>
  <c r="J276" s="1"/>
  <c r="J275" s="1"/>
  <c r="I532"/>
  <c r="I137"/>
  <c r="I136" s="1"/>
  <c r="I135" s="1"/>
  <c r="J137"/>
  <c r="J136" s="1"/>
  <c r="J135" s="1"/>
  <c r="J671"/>
  <c r="H672"/>
  <c r="H184"/>
  <c r="H183" s="1"/>
  <c r="H165" s="1"/>
  <c r="J442"/>
  <c r="J441" s="1"/>
  <c r="J440" s="1"/>
  <c r="J439" s="1"/>
  <c r="I422"/>
  <c r="H442"/>
  <c r="H441" s="1"/>
  <c r="H440" s="1"/>
  <c r="H439" s="1"/>
  <c r="I671"/>
  <c r="J391"/>
  <c r="J390" s="1"/>
  <c r="J389" s="1"/>
  <c r="I511"/>
  <c r="I510" s="1"/>
  <c r="I509" s="1"/>
  <c r="J184"/>
  <c r="J183" s="1"/>
  <c r="J165" s="1"/>
  <c r="H423"/>
  <c r="H391"/>
  <c r="H390" s="1"/>
  <c r="H389" s="1"/>
  <c r="J348"/>
  <c r="H54"/>
  <c r="H47" s="1"/>
  <c r="H511"/>
  <c r="H510" s="1"/>
  <c r="H509" s="1"/>
  <c r="I184"/>
  <c r="I183" s="1"/>
  <c r="I165" s="1"/>
  <c r="I348"/>
  <c r="I391"/>
  <c r="I390" s="1"/>
  <c r="I389" s="1"/>
  <c r="H263"/>
  <c r="J532"/>
  <c r="J422"/>
  <c r="J423"/>
  <c r="J511"/>
  <c r="J510" s="1"/>
  <c r="J509" s="1"/>
  <c r="H116" l="1"/>
  <c r="J242"/>
  <c r="I242"/>
  <c r="I11"/>
  <c r="J11"/>
  <c r="H508"/>
  <c r="I315"/>
  <c r="I314" s="1"/>
  <c r="J315"/>
  <c r="J314" s="1"/>
  <c r="H242"/>
  <c r="J531"/>
  <c r="J530" s="1"/>
  <c r="J508" s="1"/>
  <c r="J499" s="1"/>
  <c r="I531"/>
  <c r="I530" s="1"/>
  <c r="I508" s="1"/>
  <c r="I499" s="1"/>
  <c r="H11"/>
  <c r="J116"/>
  <c r="I116"/>
  <c r="J10" l="1"/>
  <c r="J683" s="1"/>
  <c r="H10"/>
  <c r="I10"/>
  <c r="I683" s="1"/>
  <c r="H499" l="1"/>
  <c r="H683" s="1"/>
  <c r="F80" i="26" l="1"/>
  <c r="E48" i="3" l="1"/>
  <c r="F48"/>
  <c r="D390" i="22" l="1"/>
  <c r="D389" s="1"/>
  <c r="E390"/>
  <c r="E389" s="1"/>
  <c r="F390"/>
  <c r="F389" s="1"/>
  <c r="E257"/>
  <c r="E11" s="1"/>
  <c r="F257"/>
  <c r="F11" s="1"/>
  <c r="H79" i="26"/>
  <c r="H77" s="1"/>
  <c r="G79"/>
  <c r="G78" s="1"/>
  <c r="F79"/>
  <c r="F78" s="1"/>
  <c r="H76" l="1"/>
  <c r="H78"/>
  <c r="F77"/>
  <c r="F76"/>
  <c r="F11" s="1"/>
  <c r="G76"/>
  <c r="G77"/>
  <c r="D257" i="22" l="1"/>
  <c r="D11" s="1"/>
  <c r="H82" i="26" l="1"/>
  <c r="H11" s="1"/>
  <c r="G82"/>
  <c r="G11" s="1"/>
  <c r="H144" l="1"/>
  <c r="G144"/>
  <c r="F10" i="3" l="1"/>
  <c r="E10"/>
  <c r="F627" i="26" l="1"/>
  <c r="H627"/>
  <c r="H648" s="1"/>
  <c r="G627"/>
  <c r="G648" s="1"/>
  <c r="F648" l="1"/>
  <c r="F348" i="5"/>
  <c r="F347" s="1"/>
  <c r="F345"/>
  <c r="F344" s="1"/>
  <c r="F342"/>
  <c r="F341" s="1"/>
  <c r="F339"/>
  <c r="F338" s="1"/>
  <c r="F336"/>
  <c r="F335" s="1"/>
  <c r="F333"/>
  <c r="F332" s="1"/>
  <c r="F330"/>
  <c r="F329" s="1"/>
  <c r="H238"/>
  <c r="G238"/>
  <c r="F238"/>
  <c r="F236"/>
  <c r="H235"/>
  <c r="H229" s="1"/>
  <c r="G235"/>
  <c r="G229" s="1"/>
  <c r="F233"/>
  <c r="F231"/>
  <c r="F500"/>
  <c r="F499" s="1"/>
  <c r="F497"/>
  <c r="F496" s="1"/>
  <c r="F494"/>
  <c r="F493" s="1"/>
  <c r="H488"/>
  <c r="H487" s="1"/>
  <c r="G488"/>
  <c r="G487" s="1"/>
  <c r="F488"/>
  <c r="F487" s="1"/>
  <c r="H485"/>
  <c r="H484" s="1"/>
  <c r="G485"/>
  <c r="G484" s="1"/>
  <c r="F485"/>
  <c r="F484" s="1"/>
  <c r="F479"/>
  <c r="F478" s="1"/>
  <c r="H476"/>
  <c r="H475" s="1"/>
  <c r="G476"/>
  <c r="G475" s="1"/>
  <c r="F476"/>
  <c r="F475" s="1"/>
  <c r="H473"/>
  <c r="H472" s="1"/>
  <c r="G473"/>
  <c r="G472" s="1"/>
  <c r="F473"/>
  <c r="F472" s="1"/>
  <c r="H470"/>
  <c r="H469" s="1"/>
  <c r="G470"/>
  <c r="G469" s="1"/>
  <c r="F470"/>
  <c r="F469" s="1"/>
  <c r="F467"/>
  <c r="F466" s="1"/>
  <c r="F463"/>
  <c r="F462" s="1"/>
  <c r="F460"/>
  <c r="F459" s="1"/>
  <c r="H456"/>
  <c r="H455" s="1"/>
  <c r="H451" s="1"/>
  <c r="G456"/>
  <c r="G455" s="1"/>
  <c r="G451" s="1"/>
  <c r="F456"/>
  <c r="F455" s="1"/>
  <c r="F453"/>
  <c r="F452" s="1"/>
  <c r="F449"/>
  <c r="F448" s="1"/>
  <c r="F446"/>
  <c r="F445" s="1"/>
  <c r="F443"/>
  <c r="F442" s="1"/>
  <c r="F440"/>
  <c r="F439" s="1"/>
  <c r="F437"/>
  <c r="F436" s="1"/>
  <c r="F434"/>
  <c r="F433" s="1"/>
  <c r="F431"/>
  <c r="F430" s="1"/>
  <c r="F428"/>
  <c r="F427" s="1"/>
  <c r="F425"/>
  <c r="F424" s="1"/>
  <c r="F422"/>
  <c r="F421" s="1"/>
  <c r="F419"/>
  <c r="F418" s="1"/>
  <c r="H416"/>
  <c r="H415" s="1"/>
  <c r="G416"/>
  <c r="G415" s="1"/>
  <c r="F416"/>
  <c r="F415" s="1"/>
  <c r="H413"/>
  <c r="H412" s="1"/>
  <c r="G413"/>
  <c r="G412" s="1"/>
  <c r="F413"/>
  <c r="F412" s="1"/>
  <c r="H410"/>
  <c r="H409" s="1"/>
  <c r="G410"/>
  <c r="G409" s="1"/>
  <c r="F410"/>
  <c r="F409" s="1"/>
  <c r="F120"/>
  <c r="F119" s="1"/>
  <c r="F118" s="1"/>
  <c r="F117" s="1"/>
  <c r="F116" s="1"/>
  <c r="F828"/>
  <c r="F827" s="1"/>
  <c r="H718"/>
  <c r="H717" s="1"/>
  <c r="H716" s="1"/>
  <c r="H715" s="1"/>
  <c r="G718"/>
  <c r="G717" s="1"/>
  <c r="G716" s="1"/>
  <c r="G715" s="1"/>
  <c r="F718"/>
  <c r="F717" s="1"/>
  <c r="F716" s="1"/>
  <c r="F715" s="1"/>
  <c r="F713"/>
  <c r="F712" s="1"/>
  <c r="F710"/>
  <c r="F709" s="1"/>
  <c r="F707"/>
  <c r="F705"/>
  <c r="F702"/>
  <c r="F701" s="1"/>
  <c r="F699"/>
  <c r="F698" s="1"/>
  <c r="H696"/>
  <c r="H695" s="1"/>
  <c r="H694" s="1"/>
  <c r="G696"/>
  <c r="G695" s="1"/>
  <c r="G694" s="1"/>
  <c r="F696"/>
  <c r="F695" s="1"/>
  <c r="F692"/>
  <c r="F691" s="1"/>
  <c r="F689"/>
  <c r="F687"/>
  <c r="F684"/>
  <c r="F683" s="1"/>
  <c r="F681"/>
  <c r="F680" s="1"/>
  <c r="H678"/>
  <c r="H677" s="1"/>
  <c r="G678"/>
  <c r="G677" s="1"/>
  <c r="F678"/>
  <c r="F677" s="1"/>
  <c r="H675"/>
  <c r="H674" s="1"/>
  <c r="G675"/>
  <c r="G674" s="1"/>
  <c r="F675"/>
  <c r="F674" s="1"/>
  <c r="H667"/>
  <c r="G667"/>
  <c r="F667"/>
  <c r="F634"/>
  <c r="F633" s="1"/>
  <c r="F631"/>
  <c r="F630" s="1"/>
  <c r="H628"/>
  <c r="H627" s="1"/>
  <c r="H626" s="1"/>
  <c r="G628"/>
  <c r="G627" s="1"/>
  <c r="G626" s="1"/>
  <c r="F628"/>
  <c r="F627" s="1"/>
  <c r="H624"/>
  <c r="H623" s="1"/>
  <c r="G624"/>
  <c r="G623" s="1"/>
  <c r="F624"/>
  <c r="F623" s="1"/>
  <c r="H621"/>
  <c r="H620" s="1"/>
  <c r="G621"/>
  <c r="G620" s="1"/>
  <c r="F621"/>
  <c r="F620" s="1"/>
  <c r="H618"/>
  <c r="H617" s="1"/>
  <c r="G618"/>
  <c r="G617" s="1"/>
  <c r="F618"/>
  <c r="F617" s="1"/>
  <c r="F571"/>
  <c r="F570" s="1"/>
  <c r="F567"/>
  <c r="F566" s="1"/>
  <c r="F563"/>
  <c r="F562" s="1"/>
  <c r="F559"/>
  <c r="F558" s="1"/>
  <c r="F555"/>
  <c r="F554" s="1"/>
  <c r="F551"/>
  <c r="F550" s="1"/>
  <c r="H548"/>
  <c r="H547" s="1"/>
  <c r="G548"/>
  <c r="G547" s="1"/>
  <c r="F548"/>
  <c r="F547" s="1"/>
  <c r="H544"/>
  <c r="H543" s="1"/>
  <c r="G544"/>
  <c r="G543" s="1"/>
  <c r="F544"/>
  <c r="F543" s="1"/>
  <c r="H538"/>
  <c r="H537" s="1"/>
  <c r="H536" s="1"/>
  <c r="G538"/>
  <c r="G537" s="1"/>
  <c r="G536" s="1"/>
  <c r="F538"/>
  <c r="F537" s="1"/>
  <c r="F536" s="1"/>
  <c r="F534"/>
  <c r="F533" s="1"/>
  <c r="F531"/>
  <c r="F530" s="1"/>
  <c r="F528"/>
  <c r="F525"/>
  <c r="F524" s="1"/>
  <c r="F522"/>
  <c r="F521" s="1"/>
  <c r="F519"/>
  <c r="F518" s="1"/>
  <c r="F516"/>
  <c r="F515" s="1"/>
  <c r="F513"/>
  <c r="F512" s="1"/>
  <c r="G510"/>
  <c r="G509" s="1"/>
  <c r="F510"/>
  <c r="F509" s="1"/>
  <c r="H509"/>
  <c r="H507"/>
  <c r="H506" s="1"/>
  <c r="G507"/>
  <c r="G506" s="1"/>
  <c r="G505" s="1"/>
  <c r="F507"/>
  <c r="F506" s="1"/>
  <c r="F403"/>
  <c r="F402" s="1"/>
  <c r="H400"/>
  <c r="H399" s="1"/>
  <c r="H398" s="1"/>
  <c r="H397" s="1"/>
  <c r="G400"/>
  <c r="G399" s="1"/>
  <c r="G398" s="1"/>
  <c r="G397" s="1"/>
  <c r="G396" s="1"/>
  <c r="F400"/>
  <c r="F399" s="1"/>
  <c r="F394"/>
  <c r="F393" s="1"/>
  <c r="F391"/>
  <c r="F390" s="1"/>
  <c r="H388"/>
  <c r="H387" s="1"/>
  <c r="H386" s="1"/>
  <c r="G388"/>
  <c r="G387" s="1"/>
  <c r="G386" s="1"/>
  <c r="F388"/>
  <c r="F387" s="1"/>
  <c r="H384"/>
  <c r="H383" s="1"/>
  <c r="G384"/>
  <c r="G383" s="1"/>
  <c r="F384"/>
  <c r="F383" s="1"/>
  <c r="F382" s="1"/>
  <c r="F380"/>
  <c r="F379" s="1"/>
  <c r="F377"/>
  <c r="F376" s="1"/>
  <c r="F374"/>
  <c r="F373" s="1"/>
  <c r="F371"/>
  <c r="F370" s="1"/>
  <c r="F368"/>
  <c r="F367" s="1"/>
  <c r="H365"/>
  <c r="H364" s="1"/>
  <c r="G365"/>
  <c r="G364" s="1"/>
  <c r="F365"/>
  <c r="F364" s="1"/>
  <c r="H362"/>
  <c r="H361" s="1"/>
  <c r="G362"/>
  <c r="G361" s="1"/>
  <c r="F362"/>
  <c r="F361" s="1"/>
  <c r="F354"/>
  <c r="F353" s="1"/>
  <c r="F351"/>
  <c r="F350" s="1"/>
  <c r="F324"/>
  <c r="F323"/>
  <c r="F321"/>
  <c r="H317"/>
  <c r="G317"/>
  <c r="G265"/>
  <c r="G264" s="1"/>
  <c r="G263" s="1"/>
  <c r="G262" s="1"/>
  <c r="G261" s="1"/>
  <c r="F265"/>
  <c r="F264" s="1"/>
  <c r="F263" s="1"/>
  <c r="F262" s="1"/>
  <c r="F261" s="1"/>
  <c r="H259"/>
  <c r="H258" s="1"/>
  <c r="H257" s="1"/>
  <c r="G259"/>
  <c r="G258" s="1"/>
  <c r="G257" s="1"/>
  <c r="F259"/>
  <c r="F258" s="1"/>
  <c r="F257" s="1"/>
  <c r="H255"/>
  <c r="H254" s="1"/>
  <c r="H253" s="1"/>
  <c r="G255"/>
  <c r="G254" s="1"/>
  <c r="G253" s="1"/>
  <c r="F255"/>
  <c r="F254" s="1"/>
  <c r="F248"/>
  <c r="F247" s="1"/>
  <c r="H245"/>
  <c r="H244" s="1"/>
  <c r="H240" s="1"/>
  <c r="G245"/>
  <c r="G244" s="1"/>
  <c r="G240" s="1"/>
  <c r="F245"/>
  <c r="F244" s="1"/>
  <c r="F242"/>
  <c r="F241" s="1"/>
  <c r="H210"/>
  <c r="H209" s="1"/>
  <c r="H208" s="1"/>
  <c r="H207" s="1"/>
  <c r="G210"/>
  <c r="G209" s="1"/>
  <c r="G208" s="1"/>
  <c r="G207" s="1"/>
  <c r="F210"/>
  <c r="F209" s="1"/>
  <c r="F208" s="1"/>
  <c r="F207" s="1"/>
  <c r="H205"/>
  <c r="H204" s="1"/>
  <c r="H203" s="1"/>
  <c r="G205"/>
  <c r="G204" s="1"/>
  <c r="G203" s="1"/>
  <c r="F205"/>
  <c r="F204" s="1"/>
  <c r="F203" s="1"/>
  <c r="H200"/>
  <c r="H199" s="1"/>
  <c r="G200"/>
  <c r="G199" s="1"/>
  <c r="F200"/>
  <c r="F199" s="1"/>
  <c r="H197"/>
  <c r="H196" s="1"/>
  <c r="G197"/>
  <c r="G196" s="1"/>
  <c r="F197"/>
  <c r="F196" s="1"/>
  <c r="F178"/>
  <c r="F177" s="1"/>
  <c r="H165"/>
  <c r="G165"/>
  <c r="F165"/>
  <c r="H161"/>
  <c r="G161"/>
  <c r="F161"/>
  <c r="H146"/>
  <c r="G146"/>
  <c r="F146"/>
  <c r="H144"/>
  <c r="G144"/>
  <c r="F144"/>
  <c r="H140"/>
  <c r="G140"/>
  <c r="F140"/>
  <c r="H65"/>
  <c r="H64" s="1"/>
  <c r="G65"/>
  <c r="G64" s="1"/>
  <c r="F65"/>
  <c r="F64" s="1"/>
  <c r="H60"/>
  <c r="H59" s="1"/>
  <c r="G60"/>
  <c r="G59" s="1"/>
  <c r="F60"/>
  <c r="F59" s="1"/>
  <c r="H57"/>
  <c r="G57"/>
  <c r="F57"/>
  <c r="H53"/>
  <c r="G53"/>
  <c r="F53"/>
  <c r="H49"/>
  <c r="G49"/>
  <c r="F49"/>
  <c r="H45"/>
  <c r="G45"/>
  <c r="F45"/>
  <c r="H37"/>
  <c r="H36" s="1"/>
  <c r="G37"/>
  <c r="G36" s="1"/>
  <c r="F37"/>
  <c r="F36" s="1"/>
  <c r="H34"/>
  <c r="G34"/>
  <c r="F34"/>
  <c r="H32"/>
  <c r="G32"/>
  <c r="F32"/>
  <c r="H28"/>
  <c r="G28"/>
  <c r="F28"/>
  <c r="H20"/>
  <c r="H19" s="1"/>
  <c r="H17" s="1"/>
  <c r="H16" s="1"/>
  <c r="G20"/>
  <c r="G19" s="1"/>
  <c r="G17" s="1"/>
  <c r="G16" s="1"/>
  <c r="F20"/>
  <c r="F19" s="1"/>
  <c r="F17" s="1"/>
  <c r="F16" s="1"/>
  <c r="F328" l="1"/>
  <c r="F451"/>
  <c r="H542"/>
  <c r="H541" s="1"/>
  <c r="H540" s="1"/>
  <c r="F458"/>
  <c r="F235"/>
  <c r="F229" s="1"/>
  <c r="H465"/>
  <c r="G504"/>
  <c r="G503" s="1"/>
  <c r="F686"/>
  <c r="F673" s="1"/>
  <c r="H483"/>
  <c r="H482" s="1"/>
  <c r="H481" s="1"/>
  <c r="G408"/>
  <c r="F465"/>
  <c r="G483"/>
  <c r="G482" s="1"/>
  <c r="G481" s="1"/>
  <c r="F492"/>
  <c r="F491" s="1"/>
  <c r="F490" s="1"/>
  <c r="G465"/>
  <c r="F483"/>
  <c r="F482" s="1"/>
  <c r="F481" s="1"/>
  <c r="F408"/>
  <c r="H408"/>
  <c r="H673"/>
  <c r="H672" s="1"/>
  <c r="H671" s="1"/>
  <c r="F704"/>
  <c r="F694" s="1"/>
  <c r="G673"/>
  <c r="G672" s="1"/>
  <c r="G671" s="1"/>
  <c r="H616"/>
  <c r="H615" s="1"/>
  <c r="H614" s="1"/>
  <c r="F616"/>
  <c r="G616"/>
  <c r="G615" s="1"/>
  <c r="G614" s="1"/>
  <c r="F626"/>
  <c r="G542"/>
  <c r="G541" s="1"/>
  <c r="G540" s="1"/>
  <c r="H505"/>
  <c r="H504" s="1"/>
  <c r="H503" s="1"/>
  <c r="F542"/>
  <c r="F541" s="1"/>
  <c r="F540" s="1"/>
  <c r="F398"/>
  <c r="F397" s="1"/>
  <c r="F396" s="1"/>
  <c r="F505"/>
  <c r="F504" s="1"/>
  <c r="F503" s="1"/>
  <c r="F319"/>
  <c r="F318" s="1"/>
  <c r="H360"/>
  <c r="H359" s="1"/>
  <c r="H358" s="1"/>
  <c r="H357" s="1"/>
  <c r="G360"/>
  <c r="G359" s="1"/>
  <c r="G358" s="1"/>
  <c r="G357" s="1"/>
  <c r="F360"/>
  <c r="F386"/>
  <c r="G252"/>
  <c r="G251" s="1"/>
  <c r="G250" s="1"/>
  <c r="F327"/>
  <c r="F326" s="1"/>
  <c r="F320"/>
  <c r="G195"/>
  <c r="G194" s="1"/>
  <c r="G193" s="1"/>
  <c r="F253"/>
  <c r="F252"/>
  <c r="F251" s="1"/>
  <c r="F250" s="1"/>
  <c r="H252"/>
  <c r="H251" s="1"/>
  <c r="H250" s="1"/>
  <c r="F160"/>
  <c r="H195"/>
  <c r="H194" s="1"/>
  <c r="H193" s="1"/>
  <c r="H228"/>
  <c r="H227" s="1"/>
  <c r="H226" s="1"/>
  <c r="F195"/>
  <c r="F194" s="1"/>
  <c r="F193" s="1"/>
  <c r="F240"/>
  <c r="G228"/>
  <c r="G227" s="1"/>
  <c r="G226" s="1"/>
  <c r="G160"/>
  <c r="F139"/>
  <c r="G139"/>
  <c r="H139"/>
  <c r="H160"/>
  <c r="H44"/>
  <c r="H43" s="1"/>
  <c r="F52"/>
  <c r="F51" s="1"/>
  <c r="G52"/>
  <c r="G51" s="1"/>
  <c r="G44"/>
  <c r="G43" s="1"/>
  <c r="H52"/>
  <c r="H51" s="1"/>
  <c r="H42" s="1"/>
  <c r="H41" s="1"/>
  <c r="H27"/>
  <c r="H26" s="1"/>
  <c r="H25" s="1"/>
  <c r="H24" s="1"/>
  <c r="F44"/>
  <c r="F43" s="1"/>
  <c r="F27"/>
  <c r="F26" s="1"/>
  <c r="F25" s="1"/>
  <c r="F24" s="1"/>
  <c r="G27"/>
  <c r="G26" s="1"/>
  <c r="G25" s="1"/>
  <c r="G24" s="1"/>
  <c r="F131"/>
  <c r="D393" i="22"/>
  <c r="F789" i="5"/>
  <c r="F788" s="1"/>
  <c r="F825"/>
  <c r="F824" s="1"/>
  <c r="F823" s="1"/>
  <c r="F811"/>
  <c r="F810" s="1"/>
  <c r="H808"/>
  <c r="H807" s="1"/>
  <c r="H803" s="1"/>
  <c r="H802" s="1"/>
  <c r="H801" s="1"/>
  <c r="H800" s="1"/>
  <c r="H799" s="1"/>
  <c r="G808"/>
  <c r="G807" s="1"/>
  <c r="G803" s="1"/>
  <c r="G802" s="1"/>
  <c r="G801" s="1"/>
  <c r="G800" s="1"/>
  <c r="G799" s="1"/>
  <c r="F808"/>
  <c r="F807" s="1"/>
  <c r="F805"/>
  <c r="F804" s="1"/>
  <c r="F738"/>
  <c r="F737" s="1"/>
  <c r="F736" s="1"/>
  <c r="F735" s="1"/>
  <c r="F734" s="1"/>
  <c r="H724"/>
  <c r="H723" s="1"/>
  <c r="H722" s="1"/>
  <c r="H721" s="1"/>
  <c r="H720" s="1"/>
  <c r="G724"/>
  <c r="G723" s="1"/>
  <c r="G722" s="1"/>
  <c r="G721" s="1"/>
  <c r="G720" s="1"/>
  <c r="F724"/>
  <c r="F723" s="1"/>
  <c r="F722" s="1"/>
  <c r="F721" s="1"/>
  <c r="F720" s="1"/>
  <c r="H73"/>
  <c r="H72" s="1"/>
  <c r="H71" s="1"/>
  <c r="H70" s="1"/>
  <c r="H69" s="1"/>
  <c r="G73"/>
  <c r="G72" s="1"/>
  <c r="G71" s="1"/>
  <c r="G70" s="1"/>
  <c r="G69" s="1"/>
  <c r="F73"/>
  <c r="F72" s="1"/>
  <c r="F71" s="1"/>
  <c r="F70" s="1"/>
  <c r="F69" s="1"/>
  <c r="F641"/>
  <c r="F645"/>
  <c r="F647"/>
  <c r="F650"/>
  <c r="F649" s="1"/>
  <c r="F655"/>
  <c r="F654" s="1"/>
  <c r="F658"/>
  <c r="F657" s="1"/>
  <c r="G641"/>
  <c r="G645"/>
  <c r="G647"/>
  <c r="G650"/>
  <c r="G649" s="1"/>
  <c r="G655"/>
  <c r="G654" s="1"/>
  <c r="G663"/>
  <c r="H641"/>
  <c r="H645"/>
  <c r="H647"/>
  <c r="H650"/>
  <c r="H649" s="1"/>
  <c r="H655"/>
  <c r="H654" s="1"/>
  <c r="H663"/>
  <c r="F663"/>
  <c r="G821"/>
  <c r="G820" s="1"/>
  <c r="G783"/>
  <c r="G782" s="1"/>
  <c r="G786"/>
  <c r="G785" s="1"/>
  <c r="G794"/>
  <c r="G793" s="1"/>
  <c r="G797"/>
  <c r="G796" s="1"/>
  <c r="G729"/>
  <c r="G728" s="1"/>
  <c r="G727" s="1"/>
  <c r="G744"/>
  <c r="G743" s="1"/>
  <c r="G747"/>
  <c r="G746" s="1"/>
  <c r="G753"/>
  <c r="G752" s="1"/>
  <c r="G751" s="1"/>
  <c r="G750" s="1"/>
  <c r="G749" s="1"/>
  <c r="G758"/>
  <c r="G757" s="1"/>
  <c r="G756" s="1"/>
  <c r="G755" s="1"/>
  <c r="G765"/>
  <c r="G764" s="1"/>
  <c r="G763" s="1"/>
  <c r="G762" s="1"/>
  <c r="G761" s="1"/>
  <c r="G775"/>
  <c r="G774" s="1"/>
  <c r="G772"/>
  <c r="G771" s="1"/>
  <c r="G576"/>
  <c r="G575" s="1"/>
  <c r="G574" s="1"/>
  <c r="G573" s="1"/>
  <c r="G596"/>
  <c r="G595" s="1"/>
  <c r="G602"/>
  <c r="G601" s="1"/>
  <c r="G612"/>
  <c r="G611" s="1"/>
  <c r="G316"/>
  <c r="G218"/>
  <c r="G217" s="1"/>
  <c r="G224"/>
  <c r="G223" s="1"/>
  <c r="G222" s="1"/>
  <c r="G221" s="1"/>
  <c r="G220" s="1"/>
  <c r="G270"/>
  <c r="G276"/>
  <c r="G275" s="1"/>
  <c r="G274" s="1"/>
  <c r="G280"/>
  <c r="G279" s="1"/>
  <c r="G282"/>
  <c r="G287"/>
  <c r="G286" s="1"/>
  <c r="G285" s="1"/>
  <c r="G293"/>
  <c r="G292" s="1"/>
  <c r="G296"/>
  <c r="G295" s="1"/>
  <c r="G299"/>
  <c r="G298" s="1"/>
  <c r="G305"/>
  <c r="G304" s="1"/>
  <c r="G302"/>
  <c r="G301" s="1"/>
  <c r="G309"/>
  <c r="G308" s="1"/>
  <c r="G307" s="1"/>
  <c r="G311"/>
  <c r="G186"/>
  <c r="G190"/>
  <c r="G79"/>
  <c r="G78" s="1"/>
  <c r="G84"/>
  <c r="G88"/>
  <c r="G90"/>
  <c r="G93"/>
  <c r="G92" s="1"/>
  <c r="G98"/>
  <c r="G101"/>
  <c r="G112"/>
  <c r="G109" s="1"/>
  <c r="G125"/>
  <c r="G129"/>
  <c r="G134"/>
  <c r="G150"/>
  <c r="G149" s="1"/>
  <c r="G153"/>
  <c r="G155"/>
  <c r="G175"/>
  <c r="G172"/>
  <c r="G818"/>
  <c r="G817" s="1"/>
  <c r="G816" s="1"/>
  <c r="G815" s="1"/>
  <c r="G814" s="1"/>
  <c r="G813" s="1"/>
  <c r="H821"/>
  <c r="H820" s="1"/>
  <c r="H783"/>
  <c r="H782" s="1"/>
  <c r="H786"/>
  <c r="H785" s="1"/>
  <c r="H794"/>
  <c r="H793" s="1"/>
  <c r="H797"/>
  <c r="H796" s="1"/>
  <c r="H729"/>
  <c r="H728" s="1"/>
  <c r="H727" s="1"/>
  <c r="H744"/>
  <c r="H743" s="1"/>
  <c r="H747"/>
  <c r="H746" s="1"/>
  <c r="H753"/>
  <c r="H752" s="1"/>
  <c r="H751" s="1"/>
  <c r="H750" s="1"/>
  <c r="H749" s="1"/>
  <c r="H758"/>
  <c r="H757" s="1"/>
  <c r="H756" s="1"/>
  <c r="H755" s="1"/>
  <c r="H765"/>
  <c r="H764" s="1"/>
  <c r="H763" s="1"/>
  <c r="H762" s="1"/>
  <c r="H761" s="1"/>
  <c r="H775"/>
  <c r="H774" s="1"/>
  <c r="H772"/>
  <c r="H771" s="1"/>
  <c r="H577"/>
  <c r="H576" s="1"/>
  <c r="H575" s="1"/>
  <c r="H574" s="1"/>
  <c r="H573" s="1"/>
  <c r="H596"/>
  <c r="H595" s="1"/>
  <c r="H602"/>
  <c r="H601" s="1"/>
  <c r="H612"/>
  <c r="H611" s="1"/>
  <c r="H316"/>
  <c r="H218"/>
  <c r="H217" s="1"/>
  <c r="H224"/>
  <c r="H223" s="1"/>
  <c r="H222" s="1"/>
  <c r="H221" s="1"/>
  <c r="H220" s="1"/>
  <c r="H270"/>
  <c r="H276"/>
  <c r="H275" s="1"/>
  <c r="H274" s="1"/>
  <c r="H280"/>
  <c r="H279" s="1"/>
  <c r="H282"/>
  <c r="H287"/>
  <c r="H286" s="1"/>
  <c r="H285" s="1"/>
  <c r="H293"/>
  <c r="H292" s="1"/>
  <c r="H296"/>
  <c r="H295" s="1"/>
  <c r="H299"/>
  <c r="H298" s="1"/>
  <c r="H305"/>
  <c r="H304" s="1"/>
  <c r="H302"/>
  <c r="H301" s="1"/>
  <c r="H309"/>
  <c r="H308" s="1"/>
  <c r="H307" s="1"/>
  <c r="H311"/>
  <c r="H186"/>
  <c r="H190"/>
  <c r="H79"/>
  <c r="H78" s="1"/>
  <c r="H84"/>
  <c r="H88"/>
  <c r="H90"/>
  <c r="H93"/>
  <c r="H92" s="1"/>
  <c r="H98"/>
  <c r="H101"/>
  <c r="H112"/>
  <c r="H111" s="1"/>
  <c r="H125"/>
  <c r="H129"/>
  <c r="H134"/>
  <c r="H150"/>
  <c r="H149" s="1"/>
  <c r="H153"/>
  <c r="H155"/>
  <c r="H175"/>
  <c r="H172"/>
  <c r="H818"/>
  <c r="H817" s="1"/>
  <c r="H816" s="1"/>
  <c r="H815" s="1"/>
  <c r="H814" s="1"/>
  <c r="H813" s="1"/>
  <c r="F783"/>
  <c r="F782" s="1"/>
  <c r="F786"/>
  <c r="F785" s="1"/>
  <c r="F794"/>
  <c r="F793" s="1"/>
  <c r="F797"/>
  <c r="F796" s="1"/>
  <c r="F729"/>
  <c r="F728" s="1"/>
  <c r="F727" s="1"/>
  <c r="F744"/>
  <c r="F743" s="1"/>
  <c r="F747"/>
  <c r="F746" s="1"/>
  <c r="F753"/>
  <c r="F752" s="1"/>
  <c r="F751" s="1"/>
  <c r="F750" s="1"/>
  <c r="F749" s="1"/>
  <c r="F758"/>
  <c r="F757" s="1"/>
  <c r="F756" s="1"/>
  <c r="F755" s="1"/>
  <c r="F765"/>
  <c r="F764" s="1"/>
  <c r="F763" s="1"/>
  <c r="F762" s="1"/>
  <c r="F761" s="1"/>
  <c r="F775"/>
  <c r="F774" s="1"/>
  <c r="F772"/>
  <c r="F771" s="1"/>
  <c r="F576"/>
  <c r="F580"/>
  <c r="F579" s="1"/>
  <c r="F586"/>
  <c r="F585" s="1"/>
  <c r="F589"/>
  <c r="F588" s="1"/>
  <c r="F596"/>
  <c r="F595" s="1"/>
  <c r="F602"/>
  <c r="F601" s="1"/>
  <c r="F612"/>
  <c r="F611" s="1"/>
  <c r="F609"/>
  <c r="F608" s="1"/>
  <c r="F218"/>
  <c r="F217" s="1"/>
  <c r="F224"/>
  <c r="F223" s="1"/>
  <c r="F222" s="1"/>
  <c r="F221" s="1"/>
  <c r="F220" s="1"/>
  <c r="F270"/>
  <c r="F276"/>
  <c r="F275" s="1"/>
  <c r="F274" s="1"/>
  <c r="F280"/>
  <c r="F279" s="1"/>
  <c r="F282"/>
  <c r="F287"/>
  <c r="F286" s="1"/>
  <c r="F285" s="1"/>
  <c r="F293"/>
  <c r="F292" s="1"/>
  <c r="F296"/>
  <c r="F295" s="1"/>
  <c r="F299"/>
  <c r="F298" s="1"/>
  <c r="F305"/>
  <c r="F304" s="1"/>
  <c r="F302"/>
  <c r="F301" s="1"/>
  <c r="F309"/>
  <c r="F308" s="1"/>
  <c r="F307" s="1"/>
  <c r="F311"/>
  <c r="F186"/>
  <c r="F190"/>
  <c r="F79"/>
  <c r="F78" s="1"/>
  <c r="F84"/>
  <c r="F88"/>
  <c r="F90"/>
  <c r="F93"/>
  <c r="F92" s="1"/>
  <c r="F98"/>
  <c r="F101"/>
  <c r="F107"/>
  <c r="F106" s="1"/>
  <c r="F105" s="1"/>
  <c r="F104" s="1"/>
  <c r="F103" s="1"/>
  <c r="F112"/>
  <c r="F109" s="1"/>
  <c r="F125"/>
  <c r="F129"/>
  <c r="F134"/>
  <c r="F150"/>
  <c r="F149" s="1"/>
  <c r="F153"/>
  <c r="F155"/>
  <c r="F168"/>
  <c r="F167" s="1"/>
  <c r="F158"/>
  <c r="F157" s="1"/>
  <c r="F175"/>
  <c r="F172"/>
  <c r="F818"/>
  <c r="F817" s="1"/>
  <c r="F816" s="1"/>
  <c r="F815" s="1"/>
  <c r="F814" s="1"/>
  <c r="F813" s="1"/>
  <c r="G133"/>
  <c r="H133"/>
  <c r="F133"/>
  <c r="E393" i="22"/>
  <c r="F393"/>
  <c r="H767" i="5"/>
  <c r="G767"/>
  <c r="F767"/>
  <c r="H731"/>
  <c r="H730" s="1"/>
  <c r="G731"/>
  <c r="G730" s="1"/>
  <c r="F731"/>
  <c r="F730" s="1"/>
  <c r="H580"/>
  <c r="H579" s="1"/>
  <c r="G580"/>
  <c r="G579" s="1"/>
  <c r="H314"/>
  <c r="H312" s="1"/>
  <c r="G314"/>
  <c r="G312" s="1"/>
  <c r="F314"/>
  <c r="F312" s="1"/>
  <c r="H283"/>
  <c r="G283"/>
  <c r="F283"/>
  <c r="H272"/>
  <c r="G272"/>
  <c r="F272"/>
  <c r="E36" i="3"/>
  <c r="E46"/>
  <c r="F36"/>
  <c r="F50" s="1"/>
  <c r="F46"/>
  <c r="E50" l="1"/>
  <c r="F388" i="22"/>
  <c r="F510" s="1"/>
  <c r="E388"/>
  <c r="E510" s="1"/>
  <c r="D388"/>
  <c r="D510" s="1"/>
  <c r="H407" i="5"/>
  <c r="H406" s="1"/>
  <c r="H405" s="1"/>
  <c r="F615"/>
  <c r="F614" s="1"/>
  <c r="F228"/>
  <c r="F227" s="1"/>
  <c r="F226" s="1"/>
  <c r="G407"/>
  <c r="G406" s="1"/>
  <c r="G405" s="1"/>
  <c r="F407"/>
  <c r="F406" s="1"/>
  <c r="F405" s="1"/>
  <c r="F822"/>
  <c r="F821" s="1"/>
  <c r="F820" s="1"/>
  <c r="F672"/>
  <c r="F671" s="1"/>
  <c r="F317"/>
  <c r="F359"/>
  <c r="F358" s="1"/>
  <c r="F357" s="1"/>
  <c r="F42"/>
  <c r="F41" s="1"/>
  <c r="G42"/>
  <c r="G41" s="1"/>
  <c r="F124"/>
  <c r="F123" s="1"/>
  <c r="F781"/>
  <c r="F780" s="1"/>
  <c r="G662"/>
  <c r="G661" s="1"/>
  <c r="G660" s="1"/>
  <c r="G111"/>
  <c r="G185"/>
  <c r="G184" s="1"/>
  <c r="G183" s="1"/>
  <c r="G182" s="1"/>
  <c r="H152"/>
  <c r="G110"/>
  <c r="G97"/>
  <c r="G96" s="1"/>
  <c r="G83"/>
  <c r="G77" s="1"/>
  <c r="F662"/>
  <c r="F661" s="1"/>
  <c r="F660" s="1"/>
  <c r="G313"/>
  <c r="H110"/>
  <c r="H185"/>
  <c r="H184" s="1"/>
  <c r="H183" s="1"/>
  <c r="H182" s="1"/>
  <c r="G124"/>
  <c r="G123" s="1"/>
  <c r="H97"/>
  <c r="H96" s="1"/>
  <c r="H83"/>
  <c r="H77" s="1"/>
  <c r="G171"/>
  <c r="G170" s="1"/>
  <c r="G152"/>
  <c r="H662"/>
  <c r="H661" s="1"/>
  <c r="H660" s="1"/>
  <c r="H640"/>
  <c r="H639" s="1"/>
  <c r="H638" s="1"/>
  <c r="H637" s="1"/>
  <c r="G640"/>
  <c r="G639" s="1"/>
  <c r="G638" s="1"/>
  <c r="G637" s="1"/>
  <c r="F640"/>
  <c r="F639" s="1"/>
  <c r="F638" s="1"/>
  <c r="F637" s="1"/>
  <c r="F110"/>
  <c r="F111"/>
  <c r="F83"/>
  <c r="F77" s="1"/>
  <c r="F185"/>
  <c r="F184" s="1"/>
  <c r="F183" s="1"/>
  <c r="F182" s="1"/>
  <c r="H171"/>
  <c r="H170" s="1"/>
  <c r="H124"/>
  <c r="H123" s="1"/>
  <c r="F215"/>
  <c r="F216"/>
  <c r="F214"/>
  <c r="F213" s="1"/>
  <c r="H599"/>
  <c r="H598" s="1"/>
  <c r="H600"/>
  <c r="F97"/>
  <c r="F96" s="1"/>
  <c r="F607"/>
  <c r="F606" s="1"/>
  <c r="F605" s="1"/>
  <c r="G781"/>
  <c r="G780" s="1"/>
  <c r="H109"/>
  <c r="H278"/>
  <c r="H269" s="1"/>
  <c r="H268" s="1"/>
  <c r="F313"/>
  <c r="F594"/>
  <c r="F593"/>
  <c r="F592" s="1"/>
  <c r="F152"/>
  <c r="F770"/>
  <c r="F769" s="1"/>
  <c r="F760" s="1"/>
  <c r="F171"/>
  <c r="F170" s="1"/>
  <c r="H313"/>
  <c r="H670"/>
  <c r="H669" s="1"/>
  <c r="F192"/>
  <c r="F584"/>
  <c r="F583" s="1"/>
  <c r="F582" s="1"/>
  <c r="F600"/>
  <c r="F599"/>
  <c r="F598" s="1"/>
  <c r="G215"/>
  <c r="G216"/>
  <c r="G214"/>
  <c r="G213" s="1"/>
  <c r="G742"/>
  <c r="G741" s="1"/>
  <c r="G740" s="1"/>
  <c r="G733" s="1"/>
  <c r="F575"/>
  <c r="F574" s="1"/>
  <c r="F573" s="1"/>
  <c r="G278"/>
  <c r="G269" s="1"/>
  <c r="G268" s="1"/>
  <c r="G670"/>
  <c r="G669" s="1"/>
  <c r="F278"/>
  <c r="F269" s="1"/>
  <c r="F268" s="1"/>
  <c r="H192"/>
  <c r="F803"/>
  <c r="F802" s="1"/>
  <c r="F801" s="1"/>
  <c r="F800" s="1"/>
  <c r="F799" s="1"/>
  <c r="F742"/>
  <c r="F741" s="1"/>
  <c r="F740" s="1"/>
  <c r="F733" s="1"/>
  <c r="H770"/>
  <c r="H769" s="1"/>
  <c r="H760" s="1"/>
  <c r="H742"/>
  <c r="H741" s="1"/>
  <c r="H740" s="1"/>
  <c r="H733" s="1"/>
  <c r="G770"/>
  <c r="G769" s="1"/>
  <c r="G760" s="1"/>
  <c r="H593"/>
  <c r="H592" s="1"/>
  <c r="H594"/>
  <c r="H792"/>
  <c r="H791"/>
  <c r="G607"/>
  <c r="G606"/>
  <c r="G605" s="1"/>
  <c r="H291"/>
  <c r="H290" s="1"/>
  <c r="H289" s="1"/>
  <c r="H216"/>
  <c r="H215"/>
  <c r="H214"/>
  <c r="H213" s="1"/>
  <c r="H606"/>
  <c r="H605" s="1"/>
  <c r="H607"/>
  <c r="G791"/>
  <c r="G792"/>
  <c r="G192"/>
  <c r="F791"/>
  <c r="F792"/>
  <c r="H781"/>
  <c r="H780" s="1"/>
  <c r="G594"/>
  <c r="G593"/>
  <c r="G592" s="1"/>
  <c r="G599"/>
  <c r="G598" s="1"/>
  <c r="G600"/>
  <c r="F291"/>
  <c r="F290" s="1"/>
  <c r="F289" s="1"/>
  <c r="G291"/>
  <c r="G290" s="1"/>
  <c r="G289" s="1"/>
  <c r="F316" l="1"/>
  <c r="G636"/>
  <c r="H76"/>
  <c r="H75" s="1"/>
  <c r="F636"/>
  <c r="G181"/>
  <c r="H181"/>
  <c r="G502"/>
  <c r="H138"/>
  <c r="H122" s="1"/>
  <c r="H115" s="1"/>
  <c r="F779"/>
  <c r="F778" s="1"/>
  <c r="F777" s="1"/>
  <c r="H502"/>
  <c r="F604"/>
  <c r="G138"/>
  <c r="G122" s="1"/>
  <c r="G115" s="1"/>
  <c r="G76"/>
  <c r="G75" s="1"/>
  <c r="F670"/>
  <c r="F669" s="1"/>
  <c r="F138"/>
  <c r="F122" s="1"/>
  <c r="F115" s="1"/>
  <c r="F76"/>
  <c r="F75" s="1"/>
  <c r="H636"/>
  <c r="F726"/>
  <c r="G779"/>
  <c r="G778" s="1"/>
  <c r="G777" s="1"/>
  <c r="F181"/>
  <c r="H591"/>
  <c r="H726"/>
  <c r="F591"/>
  <c r="F502"/>
  <c r="G604"/>
  <c r="H267"/>
  <c r="H212" s="1"/>
  <c r="G726"/>
  <c r="H604"/>
  <c r="F267"/>
  <c r="H779"/>
  <c r="H778" s="1"/>
  <c r="H777" s="1"/>
  <c r="G591"/>
  <c r="G267"/>
  <c r="G212" s="1"/>
  <c r="H15" l="1"/>
  <c r="G15"/>
  <c r="F212"/>
  <c r="F15"/>
  <c r="H356"/>
  <c r="F356"/>
  <c r="G356"/>
  <c r="H830" l="1"/>
  <c r="G830"/>
  <c r="F830"/>
</calcChain>
</file>

<file path=xl/sharedStrings.xml><?xml version="1.0" encoding="utf-8"?>
<sst xmlns="http://schemas.openxmlformats.org/spreadsheetml/2006/main" count="10500" uniqueCount="918">
  <si>
    <t>Процентные платежи по долговым обязательствам муниципального района</t>
  </si>
  <si>
    <t xml:space="preserve">Обслуживание  государственного (муниципального) долга </t>
  </si>
  <si>
    <t>9940020110</t>
  </si>
  <si>
    <t>1010220030</t>
  </si>
  <si>
    <t>Оплата задолженности по строительству объекта теплоэнергетического комплекса д.Ручьи</t>
  </si>
  <si>
    <t>1010220040</t>
  </si>
  <si>
    <t>Оплата задолженности по финансированию затрат по объектам теплоэнергетических комплексов с. Городня</t>
  </si>
  <si>
    <t>1010220050</t>
  </si>
  <si>
    <t>Выполнение работ по объектам теплоэнергетического комплекса д. Ручьи</t>
  </si>
  <si>
    <t>1010220060</t>
  </si>
  <si>
    <t>Выполнение работ по объектам теплоэнергетического комплекса с. Городня</t>
  </si>
  <si>
    <t>9940020800</t>
  </si>
  <si>
    <t>Финансовое обеспечение затрат муниципальным унитарным предприятиям Конаковского района по содержанию, текущему ремонту, капитальному ремонту и эксплуатации муниципального имущества</t>
  </si>
  <si>
    <t>Расходы на модернизацию объектов теплоэнергетических комплексов  Конаковского района</t>
  </si>
  <si>
    <t>Социальное обеспечение и иные выплаты населению</t>
  </si>
  <si>
    <t>ИТОГО</t>
  </si>
  <si>
    <t>р</t>
  </si>
  <si>
    <t>П</t>
  </si>
  <si>
    <t>Наименование</t>
  </si>
  <si>
    <t>1</t>
  </si>
  <si>
    <t>2</t>
  </si>
  <si>
    <t>Общегосударственные вопросы</t>
  </si>
  <si>
    <t>06</t>
  </si>
  <si>
    <t>13</t>
  </si>
  <si>
    <t>Другие общегосударственные вопросы</t>
  </si>
  <si>
    <t>Органы юстиции</t>
  </si>
  <si>
    <t>05</t>
  </si>
  <si>
    <t>Другие вопросы в области национальной экономики</t>
  </si>
  <si>
    <t>Пенсионное обеспечение</t>
  </si>
  <si>
    <t>Охрана семьи и детства</t>
  </si>
  <si>
    <t>06201L4970</t>
  </si>
  <si>
    <t>Реализация мероприятий по обеспечению жильем молодых семей</t>
  </si>
  <si>
    <t xml:space="preserve">Функционирование законодательных  (представительных) органов государственной власти и представительных органов муниципальных образований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</si>
  <si>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</si>
  <si>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</si>
  <si>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Профессиональная подготовка, переподготовка и повышение квалификации</t>
  </si>
  <si>
    <t xml:space="preserve">Культура, кинематография </t>
  </si>
  <si>
    <t>Другие вопросы в области средств массовой информации</t>
  </si>
  <si>
    <t>0210300000</t>
  </si>
  <si>
    <t>0300000000</t>
  </si>
  <si>
    <t>0310000000</t>
  </si>
  <si>
    <t>0310100000</t>
  </si>
  <si>
    <t>0310200000</t>
  </si>
  <si>
    <t>0800000000</t>
  </si>
  <si>
    <t>0810000000</t>
  </si>
  <si>
    <t>0810200000</t>
  </si>
  <si>
    <t>0810300000</t>
  </si>
  <si>
    <t>Предоставление субсидий индивидуальным предпринимателям- производителям товаров, работ и услуг в целях возмещения части затрат на приобретение патента</t>
  </si>
  <si>
    <t>0810400000</t>
  </si>
  <si>
    <t>Предоставление субсидий субъектам малого и среднего предпринимательства -производителям товаров, работ и услуг в целях возмещения части затрат на создание новых рабочих мест</t>
  </si>
  <si>
    <t>Фонд оплаты труда казенных учреждений</t>
  </si>
  <si>
    <t>0210320030</t>
  </si>
  <si>
    <t xml:space="preserve">                     Конаковского района от 21.12.2017 №362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</si>
  <si>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</si>
  <si>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работников центрального аппарата представительных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</si>
  <si>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</si>
  <si>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</si>
  <si>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Культура, кинематография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</si>
  <si>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</si>
  <si>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3</t>
  </si>
  <si>
    <t>4</t>
  </si>
  <si>
    <t>870</t>
  </si>
  <si>
    <t xml:space="preserve">Расходы на обеспечение деятельности представительных и исполнительных органов местного самоуправления </t>
  </si>
  <si>
    <t>Пособия, компенсации, меры социальной поддержки по публичным нормативным  обязательствам.</t>
  </si>
  <si>
    <t>Расходы на обеспечение деятельности представительных и исполнительных органов местного самоуправления</t>
  </si>
  <si>
    <t>Обеспечение деятельности  органов финансового (финансово-бюджетного) надзора муниципального района</t>
  </si>
  <si>
    <t>Резервные средства</t>
  </si>
  <si>
    <t>Расходы не включенные в муниципальные программы</t>
  </si>
  <si>
    <t>Расходы на отдельные мероприятия за счет целевых межбюджетных трансфертов</t>
  </si>
  <si>
    <t>Национальная безопасность и правоохранительная деятельность</t>
  </si>
  <si>
    <t>Сельское хозяйство</t>
  </si>
  <si>
    <t>Проведение ремонтных работ и противопожарных мероприятий в образовательных учреждениях</t>
  </si>
  <si>
    <t>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 за счет средств областного бюджета</t>
  </si>
  <si>
    <t>0120210250</t>
  </si>
  <si>
    <t>0120410230</t>
  </si>
  <si>
    <t>Организация обеспечения учащихся начальных классов муниципальных общеобразовательных организаций горячим питанием за счет средств областного бюджета</t>
  </si>
  <si>
    <t>0150110240</t>
  </si>
  <si>
    <t>Организация отдыха детей в каникулярное время за счет средств областного бюджета</t>
  </si>
  <si>
    <t>9950010820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</si>
  <si>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Тверской области</t>
  </si>
  <si>
    <t>Задача 3 "Создание современной системы оценки индивидуальных образовательных достижений обучающихся"</t>
  </si>
  <si>
    <t>0120310660</t>
  </si>
  <si>
    <t xml:space="preserve"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</t>
  </si>
  <si>
    <t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за счет средств бюджета Конаковского района</t>
  </si>
  <si>
    <t>01203S0660</t>
  </si>
  <si>
    <t>0120300000</t>
  </si>
  <si>
    <t>0320220010</t>
  </si>
  <si>
    <t>Осуществление МО "Конаковский район" Тверской области дорожной деятельности в отношении автомобильных дорог местного значения вне границ населенных пунктов в границах Конаковского района Тверской области</t>
  </si>
  <si>
    <t>Задача 2 "Содержание автомобильных дорог общего пользования местного значения вне границ населенных пунктов в границах МО "Конаковский район" Тверской области"</t>
  </si>
  <si>
    <t>0320200000</t>
  </si>
  <si>
    <t xml:space="preserve">Организация подвоза учащихся школ, проживающих в сельской местности, к месту обучения и обратно </t>
  </si>
  <si>
    <t>МП "Развитие туризма в Конаковском районе" на 2018-2022 годы</t>
  </si>
  <si>
    <t>Задача 1 "Развитие внутреннего туризма"</t>
  </si>
  <si>
    <t>Организация и проведение конференций, круглых столов и т.д.</t>
  </si>
  <si>
    <t>Проведение конкурса "Лучший экскурсионный маршрут по Конаковскому району"</t>
  </si>
  <si>
    <t>Задача 2 "Продвижение тематики "гостеприимства" в Конаковском районе, повышение качества предоставляемых услуг</t>
  </si>
  <si>
    <t>Организация и проведение конкурса "Лучший в туризме" в трех номинациях (отели, предприятия общественного питания, туристические агентства"</t>
  </si>
  <si>
    <t>МП «Муниципальное управление и гражданское общество Конаковского района» на 2018-2022 годы</t>
  </si>
  <si>
    <t>МП "Развитие малого и среднего предпринимательства в Конаковском районе" на 2018-2022 годы</t>
  </si>
  <si>
    <t>Подпрограмма 1 "Содействие развитию субъектов малого и среднего предпринимательства в Конаковском районе"</t>
  </si>
  <si>
    <t>Задача 1 "Развитие форм и методов взаимодействия муниципальной власти и бизнес-сообщества"</t>
  </si>
  <si>
    <t>Проведение семинаров, "круглых столов", совещаний по актуальным проблемам предпринимательства</t>
  </si>
  <si>
    <t>Задача 2 "Создание положительного имиджа предпринимателей"</t>
  </si>
  <si>
    <t>0810100000</t>
  </si>
  <si>
    <t>Организация и проведение ежегодного конкурса "Предприниматель года"</t>
  </si>
  <si>
    <t>Задача 3 "Расширение доступа субъектов малого и среднего предпринимательства к финансовым ресурсам"</t>
  </si>
  <si>
    <t>Предоставление грантов начинающим предпринимателям на организацию собственного дела</t>
  </si>
  <si>
    <t>МП «Молодежь Конаковского района» на 2018-2022 годы</t>
  </si>
  <si>
    <t>Подпрограмма 1 «Организация и проведение мероприятий направленное на патриотическое, гражданское и   духовно-нравственное воспитание молодых граждан»</t>
  </si>
  <si>
    <t>Задача 2 "Поддержка эффективных моделей  и форм вовлечение молодежи в трудовую деятельность. Организация оздоровления, отдыха и занятости несовершеннолетних"</t>
  </si>
  <si>
    <t>Задача 1 "Содействие в решении жилищных проблем  молодых семей"</t>
  </si>
  <si>
    <t>МП "Развитие системы образования в Конаковском районе» на 2018-2022 годы</t>
  </si>
  <si>
    <t>Подпрограмма 1 "Развитие дошкольного образования"</t>
  </si>
  <si>
    <t>Предоставление компенсации по найму жилого помещения педагогическим работникам муниципальных образовательных организаций</t>
  </si>
  <si>
    <t>Обеспечение профессиональной подготовки, переподготовки и повышение квалификации</t>
  </si>
  <si>
    <t>Проведение оздоровительной кампании детей</t>
  </si>
  <si>
    <t>Организация проведения спортивно-массовых мероприятий, направленных на физическое воспитание детей, подростков и молодежи и взрослого населения; привлечение к спортивному, здоровому образу жизни взрослого населения, инвалидов и ветеранов Конаковского района в рамках календарного плана спортивно-массовых мероприятий на текущий год</t>
  </si>
  <si>
    <t>Задача 1 "Развитие детско-юношеского спорта в системе муниципальных УДО и других учреждений спортивной направленности"</t>
  </si>
  <si>
    <t>Участие спортсменов УДО в официальных областных спортивно-массовых мероприятиях, соревнованиях, открытых, традиционных и всероссийских турнирах, в рамках районного и областного календаря или согласно вызова на соревнования</t>
  </si>
  <si>
    <t>322</t>
  </si>
  <si>
    <t>Субсидии гражданам на приобретение жилья</t>
  </si>
  <si>
    <t>ппп</t>
  </si>
  <si>
    <t>730</t>
  </si>
  <si>
    <t>Собрание депутатов Конаковского района</t>
  </si>
  <si>
    <t>Комитет по управлению имуществом и земельным отношениям администрации Конаковского района</t>
  </si>
  <si>
    <t>Управление финансов администрации Конаковского района</t>
  </si>
  <si>
    <t>МКУ Контрольно-ревизионная комиссия Конаковского района</t>
  </si>
  <si>
    <t>Функционирование высшего должностного лица субъекта Российской Федерации и муниципального образования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</si>
  <si>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проживающих и работающих в сельской местности</t>
  </si>
  <si>
    <t>9990000000</t>
  </si>
  <si>
    <t>9900000000</t>
  </si>
  <si>
    <t>Центральный аппарат исполнительных органов местного самоуправления муниципального района</t>
  </si>
  <si>
    <t>Глава местной администрации муниципального района</t>
  </si>
  <si>
    <t>0200000000</t>
  </si>
  <si>
    <t>0210000000</t>
  </si>
  <si>
    <t>0210100000</t>
  </si>
  <si>
    <t>Глава муниципального района</t>
  </si>
  <si>
    <t>Пособия, компенсации и иные социальные выплаты гражданам, кроме публичных нормативных  обязательств.</t>
  </si>
  <si>
    <t>0100000000</t>
  </si>
  <si>
    <t>0110000000</t>
  </si>
  <si>
    <t>0110100000</t>
  </si>
  <si>
    <t>0120000000</t>
  </si>
  <si>
    <t>0120100000</t>
  </si>
  <si>
    <t>0120400000</t>
  </si>
  <si>
    <t>0130000000</t>
  </si>
  <si>
    <t>0130100000</t>
  </si>
  <si>
    <t>0140000000</t>
  </si>
  <si>
    <t>0140100000</t>
  </si>
  <si>
    <t>0190000000</t>
  </si>
  <si>
    <t>0190100000</t>
  </si>
  <si>
    <t>Задача 1 "Повышение квалификации руководителей, педагогических работников образовательных учреждений"</t>
  </si>
  <si>
    <t>Задача 1 "Развитие инфраструктуры образовательных организаций, обеспечивающих равную доступность и повышение охвата детей услугами дополнительного образования"</t>
  </si>
  <si>
    <t>Подпрограмма 2 "Обеспечение доступности приоритетных  объектов и услуг в приоритетных сферах жизнедеятельности инвалидов и других маломобильных групп населения в МО "Конаковский район" Тверской области"</t>
  </si>
  <si>
    <t>Задача 2 "Повышение уровня доступности приоритетных  объектов и услуг в приоритетных сферах жизнедеятельности инвалидов и других МГН в Конаковском районе Тверской области"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</si>
  <si>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дополнительного образования детей</t>
  </si>
  <si>
    <t>Оборудование социально-значимых объектов муниципальной собственности с целью обеспечения доступности для инвалидов и других МГН в образовательных учреждениях</t>
  </si>
  <si>
    <t>Разработка проектно-сметной документации с целью обеспечения доступности для инвалидов и других МГН в учреждениях культуры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</si>
  <si>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культуры</t>
  </si>
  <si>
    <t xml:space="preserve">Задача 2 "Информирование населения Конаковского района о деятельности  органов   местного самоуправления, основных направлениях социально-экономического развития Конаковского   района  через электронные и печатные средства массовой информации"
</t>
  </si>
  <si>
    <t>Задача 1"Сохранение и развитие библиотечного  дела"</t>
  </si>
  <si>
    <t>Задача 2 "Культурно-досуговое обслуживание"</t>
  </si>
  <si>
    <t>Подпрограмма 2 "Реализация социально значимых проектов в сфере культуры"</t>
  </si>
  <si>
    <t>Задача 1 "Обеспечение многообразия художественной, творческой жизни МО "Конаковский район"</t>
  </si>
  <si>
    <t>Задача 1 "Создание условий, обеспечивающих современные требования к условиям и содержанию детей в дошкольных образовательных учреждениях"</t>
  </si>
  <si>
    <t>Организация питания детей в дошкольных образовательных учреждениях</t>
  </si>
  <si>
    <t>Задача 2 "Повышение эффективности деятельности дошкольных образовательных учреждений в условиях реализации федерального государственного образовательного стандарта дошкольного образования"</t>
  </si>
  <si>
    <t>Задача 3 "Укрепление материально-технической базы образовательных учреждений реализующих основную общеобразовательную программу дошкольного образования"</t>
  </si>
  <si>
    <t>Проведение ремонтных работ и противопожарных мероприятий в муниципальных дошкольных образовательных учреждениях</t>
  </si>
  <si>
    <t>0110300000</t>
  </si>
  <si>
    <t>Подпрограмма 2 "Развитие общего образования"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</si>
  <si>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бюджетных общеобразовательных учреждениях</t>
  </si>
  <si>
    <t>Задача 1 "Организация предоставления общедоступного  и бесплатного начального общего, основного общего и среднего общего образования муниципальными общеобразовательными организациями"</t>
  </si>
  <si>
    <t>Задача 4 "Обеспечение комплексной деятельности по сохранению и укреплению здоровья школьников, формирование основ здорового образа жизни"</t>
  </si>
  <si>
    <t>Организация обеспечения питанием учащихся в дошкольных группах общеобразовательных учреждений</t>
  </si>
  <si>
    <t>Подпрограмма 3 "Развитие дополнительного образования"</t>
  </si>
  <si>
    <t>Задача 2 "Формирование системы непрерывного вариативного дополнительного образования детей"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</si>
  <si>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</si>
  <si>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</si>
  <si>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выплату денежного содержания и иные выплаты работникам государственных (муниципальных) органов</t>
  </si>
  <si>
    <t>Проведение ремонтных работ и противопожарных мероприятий в  учреждениях дополнительного образования в сфере культуры</t>
  </si>
  <si>
    <t>Комплектование библиотечных фондов  муниципальных библиотек  Конаковского района</t>
  </si>
  <si>
    <t>Финансовое обеспечение реализации государственных полномочий по созданию, исполнению полномочий  и  обеспечению деятельности комиссий по делам несовершеннолетних</t>
  </si>
  <si>
    <t>9920000000</t>
  </si>
  <si>
    <t xml:space="preserve">Резервные фонды исполнительных органов  </t>
  </si>
  <si>
    <t>Пособия, компенсации меры социальной поддержки по публичным нормативным  обязательствам</t>
  </si>
  <si>
    <t>0220000000</t>
  </si>
  <si>
    <t>0220100000</t>
  </si>
  <si>
    <t>0210200000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</si>
  <si>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</si>
  <si>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Расходы на оказание финансовой поддержки общественным объединениям инвалидов, ветеранов войны, труда, военной службы, воинов интернационалистов
</t>
  </si>
  <si>
    <t>МУНИЦИПАЛЬНЫЕ ПРОГРАММЫ</t>
  </si>
  <si>
    <t>МП «Развитие отрасли «Культура» МО «Конаковский район» Тверской области на 2018-2022 годы</t>
  </si>
  <si>
    <t>Обслуживание государственного и муниципального долга</t>
  </si>
  <si>
    <t>Иные межбюджетные трансферты на финансовое оздоровление поселений, входящих в состав Конаковского района</t>
  </si>
  <si>
    <t>Развертывание системы обеспечения вызовов экстренных оперативных служб по единому номеру "112"</t>
  </si>
  <si>
    <t>5</t>
  </si>
  <si>
    <t>6</t>
  </si>
  <si>
    <t>Реализация расходных обязательств МО"Конаковский район"по поддержки редакций районных газет за счет средств местного бюджета</t>
  </si>
  <si>
    <t>Осуществление МО "Конаковский район" Тверской области отдельных государственных полномочий по содержанию дорог общего пользования регионального и межмуниципального значения 3 класса</t>
  </si>
  <si>
    <t>МП " Развитие физической культуры и спорта в Конаковском районе" на 2018-2022 годы</t>
  </si>
  <si>
    <t>Подпрограмма 1 "Массовая физкультурно-оздоровительная и спортивная работа»</t>
  </si>
  <si>
    <t>Задача1 "Развитие массового спорта и физкультурно-оздоровительного движения среди всех возрастных групп и категорий населения Конаковского района, включая лиц с ограниченными физическими возможностями и инвалидов"</t>
  </si>
  <si>
    <t>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</si>
  <si>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Капитальные вложения в объекты недвижимого имущества государственной (муниципальной) собственности</t>
  </si>
  <si>
    <t>Закон Тверской области</t>
  </si>
  <si>
    <t>132-ЗО</t>
  </si>
  <si>
    <t xml:space="preserve"> О наделении органов местного самоуправления Тверской области отдельными государственными полномочиями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</si>
  <si>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>Реализация мероприятий по обращениям, поступающим к депутатам  Собрания депутатов Конаковского района</t>
  </si>
  <si>
    <t>Внедрение Всероссийского физкультурно- спортивного комплекса  "Готов к труду и обороне" на территории Конаковского района</t>
  </si>
  <si>
    <t>0110200000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</si>
  <si>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</si>
  <si>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0130110690</t>
  </si>
  <si>
    <t>01301S0690</t>
  </si>
  <si>
    <t>02101S0680</t>
  </si>
  <si>
    <t>Повышение заработной платы работникам библиотек Конаковского района за счет средств местного бюджета</t>
  </si>
  <si>
    <t>Повышение заработной платы работникам муниципальных библиотек Конаковского района за счет средств обласного бюджета</t>
  </si>
  <si>
    <t>0210110680</t>
  </si>
  <si>
    <t>0210210680</t>
  </si>
  <si>
    <t>02102S0680</t>
  </si>
  <si>
    <t>Повышение заработной платы работникам культурно-досуговых учреждений Конаковского района за счет средств местного бюджета</t>
  </si>
  <si>
    <t>Повышение заработной платы работникам культурно-досуговых учреждений Конаковского района за счет средств областного бюджета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</si>
  <si>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</si>
  <si>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Расходы, связанные с проведением мероприятий и прочие расходы</t>
  </si>
  <si>
    <t>Задача 1 "Содействие развитию гражданско-патриотического и  духовно- нравственного воспитания молодежи, условий для вовлечение молодежи в общественно-политическую, социальную и культурную жизнь общества, для формирования здорового образа жизни, профилактики асоциальных явлений»</t>
  </si>
  <si>
    <t>Обеспечение содержания функционирования ЕДДС Конаковского района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</si>
  <si>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</si>
  <si>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                                      к решению Собрания депутатов</t>
  </si>
  <si>
    <t>0720200000</t>
  </si>
  <si>
    <t>№ п\п</t>
  </si>
  <si>
    <t>Наименование публичного нормативного обязательства</t>
  </si>
  <si>
    <t>Культурно-досуговое обслуживание муниципальным бюджетным учреждением культуры МО "Конаковский район"</t>
  </si>
  <si>
    <t>ЦСР</t>
  </si>
  <si>
    <t>Выплаты ежемесячной пенсии за выслугу лет к трудовой пенсии по старости (инвалидности) муниципальным служащим</t>
  </si>
  <si>
    <t>Решение Собрания депутатов Конаковского района</t>
  </si>
  <si>
    <t>тыс.руб</t>
  </si>
  <si>
    <t>Реквизиты нормативно-правового акта</t>
  </si>
  <si>
    <t>0710000000</t>
  </si>
  <si>
    <t>0710100000</t>
  </si>
  <si>
    <t>Постановление администрации Конаковского района</t>
  </si>
  <si>
    <t>03.12.         2010г.</t>
  </si>
  <si>
    <t>Прочая закупка товаров, работ и услуг для государственных (муниципальных) нужд</t>
  </si>
  <si>
    <t>"Положение о порядке установления и выплаты ежемесячной пенсии за выслугу лет к трудовой пенсии по старости (инвалидности) муниципальным служащим муниципального образования Конаковский район"</t>
  </si>
  <si>
    <t>ВСЕГО</t>
  </si>
  <si>
    <t>№</t>
  </si>
  <si>
    <t>КЦСР</t>
  </si>
  <si>
    <t>КВР</t>
  </si>
  <si>
    <t>Администрация Конаковского района</t>
  </si>
  <si>
    <t>04</t>
  </si>
  <si>
    <t>00</t>
  </si>
  <si>
    <t>Подпрограмма 2 "Обеспечение правопорядка, информационной безопасности, повышение безопасности населения от угроз терроризма и экстремизма в Конаковском районе"</t>
  </si>
  <si>
    <t>Внедрение системы видеонаблюдения в учреждениях дополнительного образования Конаковского района</t>
  </si>
  <si>
    <t>Установка приборов сигнала экстренного вызова "Тревожная кнопка" в дошкольных учреждениях Конаковского района</t>
  </si>
  <si>
    <t>Установка приборов сигнала экстренного вызова "Тревожная кнопка" в учреждениях дополнительного образования Конаковского района</t>
  </si>
  <si>
    <t>Национальная экономика</t>
  </si>
  <si>
    <t>01</t>
  </si>
  <si>
    <t>Общеэкономические вопросы</t>
  </si>
  <si>
    <t>200</t>
  </si>
  <si>
    <t>Закупка товаров, работ и услуг для государственных (муниципальных) нужд</t>
  </si>
  <si>
    <t>244</t>
  </si>
  <si>
    <t>Прочая закупка товаров, работ и услуг для муниципальных нужд</t>
  </si>
  <si>
    <t>08</t>
  </si>
  <si>
    <t>Транспорт</t>
  </si>
  <si>
    <t>800</t>
  </si>
  <si>
    <t>Иные бюджетные ассигнования</t>
  </si>
  <si>
    <t>09</t>
  </si>
  <si>
    <t>07</t>
  </si>
  <si>
    <t>Организация транспортного обслуживания населения на муниципальных  маршрутах регулярных перевозок по регулируемым тарифам в границах двух и более поселений на территории МО «Конаковский район» Тверской области в соответствии с минимальными социальными требованиями за счет средств бюджета Конаковского района</t>
  </si>
  <si>
    <t>Поддержка социальных маршрутов внутреннего водного транспорта за счет средств бюджета Конаковского района</t>
  </si>
  <si>
    <t>Задача 2 "Развитие внутреннего водного транспорта"</t>
  </si>
  <si>
    <t>Подпрограмма 1 "Устойчивое развитие сельских территорий Конаковского района"</t>
  </si>
  <si>
    <t>Задача 1 "Повышение уровня комплексного обустройства населенных пунктов, расположенных в сельской местности, объектами социальной и инженерной инфраструктуры, автомобильными дорогами"</t>
  </si>
  <si>
    <t>1000000000</t>
  </si>
  <si>
    <t>1010000000</t>
  </si>
  <si>
    <t>1010100000</t>
  </si>
  <si>
    <t>Подпрограмма 1  "Устойчивое развитие сельских территорий Конаковского района"</t>
  </si>
  <si>
    <t>Задача 2 "Повышение уровня инженерного и социального обустройства сельских поселений"</t>
  </si>
  <si>
    <t>1010200000</t>
  </si>
  <si>
    <t>Реализация проекта реконструкции моста через ручей, расположенного на автодороге д.Архангельское - д.Спиридово Дмитровогорского с/п</t>
  </si>
  <si>
    <t>Жилищно-коммунальное хозяйство</t>
  </si>
  <si>
    <t>1010220070</t>
  </si>
  <si>
    <t>Выполнение работ по объектам теплоэнергетического комплекса с. Селихово</t>
  </si>
  <si>
    <t>1010220080</t>
  </si>
  <si>
    <t>Софинансирование инвестиционных проектов развития системы газоснабжения с.Городня</t>
  </si>
  <si>
    <t>0210320040</t>
  </si>
  <si>
    <t>Оплата задолженности по проведенным ремонтным работам и установке видеонаблюдения в учреждениях дополнительного образования в сфере культуры</t>
  </si>
  <si>
    <t>0210120040</t>
  </si>
  <si>
    <t>Оплата задолженности за проведенные ремонтные работы в библиотеке</t>
  </si>
  <si>
    <t>02102S0650</t>
  </si>
  <si>
    <t>Приобретение комплекта оборудования для реализации проекта "Виртуальный концертный зал"</t>
  </si>
  <si>
    <t>01204L0970</t>
  </si>
  <si>
    <t>Предоставление субсидий юридическим лицам  для разработки туристических маршрутов по Конаковскому району</t>
  </si>
  <si>
    <t>Взносы на капитальный ремонт за имущество, находящееся в муниципальной собственности Конаковского района</t>
  </si>
  <si>
    <t>Коммунальное хозяйство</t>
  </si>
  <si>
    <t>Образование</t>
  </si>
  <si>
    <t>02</t>
  </si>
  <si>
    <t>Общее образование</t>
  </si>
  <si>
    <t>600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</si>
  <si>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</si>
  <si>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Резервные фонды</t>
  </si>
  <si>
    <t xml:space="preserve">611 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</si>
  <si>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</si>
  <si>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</si>
  <si>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</si>
  <si>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Организация временной трудовой занятости подростков</t>
  </si>
  <si>
    <t>Культура</t>
  </si>
  <si>
    <t>Межбюджетные трансферты</t>
  </si>
  <si>
    <t xml:space="preserve">540 </t>
  </si>
  <si>
    <t>Иные межбюджетные трансферты</t>
  </si>
  <si>
    <t>Внедрение системы видеонаблюдения в дошкольных образовательных учреждениях Конаковского района</t>
  </si>
  <si>
    <t xml:space="preserve">Молодежная политика </t>
  </si>
  <si>
    <t>Молодежная политика</t>
  </si>
  <si>
    <t>Осуществление ежегодной денежной выплаты лицам, награжденным нагрудным знаком "Почетный гражданин Конаковского района"</t>
  </si>
  <si>
    <t>0190120060</t>
  </si>
  <si>
    <t>Организация и проведение мероприятий гражданско- патриотической направленности на территории Конаковского района, организация участия представителей Конаковского района в муниципальных региональных, межрегиональных общественных слетах, фестивалях, конференциях, семинарах и других мероприятиях патриотической направленности, проведение  мероприятий, направленных на духовно-нравственное воспитание молодежи"</t>
  </si>
  <si>
    <t xml:space="preserve">Подпрограмма 4 "Профессиональная подготовка, переподготовка и повышение квалификации" </t>
  </si>
  <si>
    <t>Задача 3 "Развитие дополнительного образования и подготовка кадров в сфере культуры"</t>
  </si>
  <si>
    <t>Осуществление части полномочий в части исполнения бюджета поселения в соответствии с заключенными соглашениями</t>
  </si>
  <si>
    <t>Организация и проведение районных смотров, конкурсов, фестивалей, праздников , концертов, творческих встреч, выставок. Участие в региональных и всероссийских мероприятиях и проектах</t>
  </si>
  <si>
    <t>Социальная политика</t>
  </si>
  <si>
    <t>10</t>
  </si>
  <si>
    <t>03</t>
  </si>
  <si>
    <t>Социальное обеспечение населения</t>
  </si>
  <si>
    <t>11</t>
  </si>
  <si>
    <t>Физическая культура и спорт</t>
  </si>
  <si>
    <t>Массовый спорт</t>
  </si>
  <si>
    <t>Участие спортсменов Конаковского района в спортивно-массовых мероприятиях, турнирах, официальных соревнованиях, согласно календаря (районного, областного, всероссийских федераций по видам спорта)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</si>
  <si>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района Тверской области"</t>
  </si>
  <si>
    <t>Задача 1 "Создание на территории Конаковского района  Тверской области системы обеспечения вызова экстренных оперативных служб по единому номеру «112», обеспечение содержания функционирования ЕДДС  Конаковского района"</t>
  </si>
  <si>
    <t>Задача 2 "Предупреждение и ликвидация чрезвычайных ситуаций на территории Конаковского района"</t>
  </si>
  <si>
    <t>Создание резерва финансовых ресурсов для предупреждения и ликвидации чрезвычайных ситуаций природного и техногенного характера на территории Конаковского района</t>
  </si>
  <si>
    <t>МП "Обеспечение правопорядка и безопасности населения Конаковского района" на 2018-2022 годы</t>
  </si>
  <si>
    <t>Подпрограмма 2 "Обеспечение информационной безопасности, повышение безопасности населения от угроз терроризма и экстремизма в Конаковском районе"</t>
  </si>
  <si>
    <t>Задача 1 "Усиление антитеррористической защищенности объектов с массовым пребыванием людей в Конаковском районе"</t>
  </si>
  <si>
    <t>Модернизация системы видеонаблюдения в муниципальных образовательных учреждениях Конаковского района</t>
  </si>
  <si>
    <t>Установка приборов сигнала экстренного вызова "Тревожная кнопка" в муниципальных образовательных учреждениях Конаковского района</t>
  </si>
  <si>
    <t>Осуществление переданных органам местного самоуправления Тверской области  полномочий на государственную регистрацию актов гражданского состояния</t>
  </si>
  <si>
    <t>МП "Комплексное  развитие сельских территорий МО "Конаковский район" Тверской области " на 2018-2022 годы</t>
  </si>
  <si>
    <t>Библиотечное обслуживание муниципальными бюджетными учреждениями культуры МО "Конаковский района»</t>
  </si>
  <si>
    <t>9990020030</t>
  </si>
  <si>
    <t>9990020040</t>
  </si>
  <si>
    <t>9990020060</t>
  </si>
  <si>
    <t>9920020060</t>
  </si>
  <si>
    <t>Установка и ремонт ограждений территорий в муниципальных образовательных учреждениях Конаковского района</t>
  </si>
  <si>
    <t>Обеспечение информационной безопасности администрации Конаковского района</t>
  </si>
  <si>
    <t>Подпрограмма 1 «Сохранение и развитие культурного потенциала Конаковского района»</t>
  </si>
  <si>
    <t>Задача 3"Развитие дополнительного образования и подготовка кадров в сфере культуры"</t>
  </si>
  <si>
    <t>Стимулирование деятельности. Приобретение призов для награждения лучших спортсменов Конаковского района по итогам года</t>
  </si>
  <si>
    <t>12</t>
  </si>
  <si>
    <t>Дополнительное образование детей</t>
  </si>
  <si>
    <t xml:space="preserve">Осуществление части полномочий по организации в границах поселений теплоснабжения и горячего водоснабжения в соответствии с заключенными соглашениями </t>
  </si>
  <si>
    <t>Обеспечение проведения выборов и референдумов</t>
  </si>
  <si>
    <t>Проведение выборов и референдумов в муниципальном районе</t>
  </si>
  <si>
    <t>Подпрограмма 2 «Содействие в обеспечении жильем молодых семей»</t>
  </si>
  <si>
    <t>Задача 2 "Обеспечение информационной безопасности, предупреждение угроз  терроризма и экстремизма в Конаковском районе  во взаимодействии с органами государственной власти, органами местного самоуправления, религиозными организациями, общественными объединениями и иными институтами гражданского общества"</t>
  </si>
  <si>
    <t>Подпрограмма 1 «Поддержка общественного сектора и обеспечение информационной открытости органов местного самоуправления МО «Конаковский район»</t>
  </si>
  <si>
    <t>Задача 1  "Поддержка развития общественного сектора  МО «Конаковский район"</t>
  </si>
  <si>
    <t>Субсидии автономным учреждениям на иные цели</t>
  </si>
  <si>
    <t xml:space="preserve">Взносы по обязательному социальному страхованию на выплаты по оплате труда работников и иные выплаты работникам казенных учреждений </t>
  </si>
  <si>
    <t xml:space="preserve">Профессиональная подготовка, переподготовка и повышение квалификации </t>
  </si>
  <si>
    <t>0210310690</t>
  </si>
  <si>
    <t>Повышение заработной платы педагогическим работникам муниципальных организаций дополнительного образования</t>
  </si>
  <si>
    <t>Повышение заработной платы педагогическим работникам учреждений дополнительного образования Конаковского района за счет средств местного бюджета</t>
  </si>
  <si>
    <t>02103S0690</t>
  </si>
  <si>
    <t>Мероприятия в области коммунального хозяйства в муниципальном районе</t>
  </si>
  <si>
    <t>Бюджетные инвестиции в объекты муниципальной собственности муниципального района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</si>
  <si>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</si>
  <si>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</si>
  <si>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Утверждено по бюджету     2020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</si>
  <si>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</si>
  <si>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 видов расходов классификации расходов бюджетов  на 2018 год  и на плановый период 2019 и 2020 годов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</si>
  <si>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оказания услуг, порядком (правилами) предоставления которых установлено требованиями о последующем подтверждении их использования в соответствии с условиями и (или) целями предоставления</t>
  </si>
  <si>
    <t>Задача 4 "Популяризация патентной системы налогообложения среди индивидуальных предпринимателей"</t>
  </si>
  <si>
    <t>Подпрограмма 1 "Развитие сферы туризма и туристической деятельности в Конаковском районе"</t>
  </si>
  <si>
    <t>Выпуск и распространение рекламной продукции и информационных материалов</t>
  </si>
  <si>
    <t>Задача 2 "Реализация механизмов, обеспечивающих равный доступ к качественному общему образованию"</t>
  </si>
  <si>
    <t>0190120040</t>
  </si>
  <si>
    <t>Разработка проектно-сметной документации с целью обеспечения доступности для инвалидов и других МГН в общеобразовательных учреждениях</t>
  </si>
  <si>
    <t>0900000000</t>
  </si>
  <si>
    <t>0910000000</t>
  </si>
  <si>
    <t>0910100000</t>
  </si>
  <si>
    <t>0910200000</t>
  </si>
  <si>
    <t>Проведение ремонтных работ и противопожарных мероприятий в учреждениях дополнительного образования</t>
  </si>
  <si>
    <t>Средства массовой информации</t>
  </si>
  <si>
    <t>0320100000</t>
  </si>
  <si>
    <t>0320110520</t>
  </si>
  <si>
    <t>0320000000</t>
  </si>
  <si>
    <t>Предоставление дополнительного образования  в области культуры</t>
  </si>
  <si>
    <t>Расходы на содержание муниципальных казенных учреждений</t>
  </si>
  <si>
    <t xml:space="preserve">Задача 1 "Руководство и управление в сфере установленных функций" </t>
  </si>
  <si>
    <t>Расходы на содержание муниципальных казенных учреждений по организации административного обслуживания муниципального района</t>
  </si>
  <si>
    <t>Управление образования администрации Конаковского района</t>
  </si>
  <si>
    <t>Дошкольное образование</t>
  </si>
  <si>
    <t>Обеспечение деятельности дошкольных образовательных учреждений</t>
  </si>
  <si>
    <t>0150000000</t>
  </si>
  <si>
    <t>0150100000</t>
  </si>
  <si>
    <t>Подпрограмма 5 "Создание условий для развития системы отдыха и оздоровление детей"</t>
  </si>
  <si>
    <t>Задача 1 "Организация отдыха детей в каникулярное время в образовательных учреждениях различных видов и типов"</t>
  </si>
  <si>
    <t>МП "Развитие системы образования в Конаковском районе на 2018-2022годы"</t>
  </si>
  <si>
    <t>611</t>
  </si>
  <si>
    <t>0700000000</t>
  </si>
  <si>
    <t>9940000000</t>
  </si>
  <si>
    <t>Отдельные мероприятия не включенные в муниципальные программы за счет средств местного бюджета</t>
  </si>
  <si>
    <t>Оценка недвижимости, признание прав и регулирование отношений по  муниципальной собственности муниципального района</t>
  </si>
  <si>
    <t>Выполнение других обязательств муниципального района</t>
  </si>
  <si>
    <t>Мероприятия по землеустройству и землепользованию муниципального района</t>
  </si>
  <si>
    <t>0720000000</t>
  </si>
  <si>
    <t>0720100000</t>
  </si>
  <si>
    <t>0500000000</t>
  </si>
  <si>
    <t>0510000000</t>
  </si>
  <si>
    <t>0510200000</t>
  </si>
  <si>
    <t>0510100000</t>
  </si>
  <si>
    <t>0600000000</t>
  </si>
  <si>
    <t>0520000000</t>
  </si>
  <si>
    <t>Межбюджетные трансферты общего характера  бюджетам субъектов РФ и муниципальных образований</t>
  </si>
  <si>
    <t>14</t>
  </si>
  <si>
    <t>Прочие межбюджетные трансферты общего характера</t>
  </si>
  <si>
    <t>Бюджетные инвестиции в объекты  капитального строительства государственной (муниципальной) собственности</t>
  </si>
  <si>
    <t>Капитальные вложения в объекты государственной (муниципальной) собственности</t>
  </si>
  <si>
    <t>Подпрограмма 2 «Сохранность и содержание автомобильных дорог общего пользования регионального, межмуниципального и местного значения 3 класса»</t>
  </si>
  <si>
    <t>0520200000</t>
  </si>
  <si>
    <t>0400000000</t>
  </si>
  <si>
    <t>0410000000</t>
  </si>
  <si>
    <t>0410100000</t>
  </si>
  <si>
    <t>0420000000</t>
  </si>
  <si>
    <t>9950000000</t>
  </si>
  <si>
    <t>0120200000</t>
  </si>
  <si>
    <t>01202S0250</t>
  </si>
  <si>
    <t>Задача 1"Содержание автомобильных дорог общего пользования регионального и межмуниципального значения 3 класса"</t>
  </si>
  <si>
    <t>Размещение в региональных средствах массовой информации материалов, освещающих деятельность администрации Конаковского района</t>
  </si>
  <si>
    <t>Подпрограмма 1 «Организация и проведение мероприятий, направленных на патриотическое, гражданское и   духовно-нравственное воспитание молодых граждан»</t>
  </si>
  <si>
    <t xml:space="preserve">Организация и проведение мероприятий, направленных на создание условий для вовлечение молодежи в общественно-политическую, социально-экономическую и культурную жизнь общества, на поддержку инновационных и общественно значимых проектов (программ), мероприятий, направленных на формирование здорового образа жизни, профилактику асоциальных явлений </t>
  </si>
  <si>
    <t>9990020070</t>
  </si>
  <si>
    <t>9990020010</t>
  </si>
  <si>
    <t>9990020020</t>
  </si>
  <si>
    <t>9990020050</t>
  </si>
  <si>
    <t>9950040650</t>
  </si>
  <si>
    <t>9940020070</t>
  </si>
  <si>
    <t>9940020080</t>
  </si>
  <si>
    <t>9940020160</t>
  </si>
  <si>
    <t>9940020130</t>
  </si>
  <si>
    <t>9950010540</t>
  </si>
  <si>
    <t>9950059300</t>
  </si>
  <si>
    <t>0710120010</t>
  </si>
  <si>
    <t>0710120020</t>
  </si>
  <si>
    <t>0710220010</t>
  </si>
  <si>
    <t>0720220010</t>
  </si>
  <si>
    <t>0610220010</t>
  </si>
  <si>
    <t>9950010550</t>
  </si>
  <si>
    <t>03101S0300</t>
  </si>
  <si>
    <t>03102S0310</t>
  </si>
  <si>
    <t>1010120010</t>
  </si>
  <si>
    <t>0810120010</t>
  </si>
  <si>
    <t>0810220010</t>
  </si>
  <si>
    <t>0810320010</t>
  </si>
  <si>
    <t>0810320020</t>
  </si>
  <si>
    <t>0810420010</t>
  </si>
  <si>
    <t>0910120010</t>
  </si>
  <si>
    <t>0910120020</t>
  </si>
  <si>
    <t>0910120030</t>
  </si>
  <si>
    <t>0910120040</t>
  </si>
  <si>
    <t>0910120050</t>
  </si>
  <si>
    <t>0910220010</t>
  </si>
  <si>
    <t>9940020100</t>
  </si>
  <si>
    <t>10102S0110</t>
  </si>
  <si>
    <t>0110120010</t>
  </si>
  <si>
    <t>0110120020</t>
  </si>
  <si>
    <t>0110210740</t>
  </si>
  <si>
    <t>0110320010</t>
  </si>
  <si>
    <t>0720120030</t>
  </si>
  <si>
    <t>0720120050</t>
  </si>
  <si>
    <t>0120110750</t>
  </si>
  <si>
    <t>0120120020</t>
  </si>
  <si>
    <t>0120120030</t>
  </si>
  <si>
    <t>01204S0230</t>
  </si>
  <si>
    <t>0120420020</t>
  </si>
  <si>
    <t>0120420030</t>
  </si>
  <si>
    <t>0520220020</t>
  </si>
  <si>
    <t>0520220050</t>
  </si>
  <si>
    <t>0720120010</t>
  </si>
  <si>
    <t>0720120040</t>
  </si>
  <si>
    <t>0720120070</t>
  </si>
  <si>
    <t>0130120010</t>
  </si>
  <si>
    <t>0130120020</t>
  </si>
  <si>
    <t>0130220010</t>
  </si>
  <si>
    <t>0210320010</t>
  </si>
  <si>
    <t>0210320020</t>
  </si>
  <si>
    <t>0520220010</t>
  </si>
  <si>
    <t>0520220060</t>
  </si>
  <si>
    <t>0720120020</t>
  </si>
  <si>
    <t xml:space="preserve">                                                Приложение 4</t>
  </si>
  <si>
    <t>Предоставление субсидий юридическим лицам для организации мероприятий, направленных на продвижение туристического потенциала Конаковского района</t>
  </si>
  <si>
    <t>0720120060</t>
  </si>
  <si>
    <t>0140120010</t>
  </si>
  <si>
    <t>01501S0240</t>
  </si>
  <si>
    <t>0610120010</t>
  </si>
  <si>
    <t>0610120020</t>
  </si>
  <si>
    <t>0610120030</t>
  </si>
  <si>
    <t>0610220040</t>
  </si>
  <si>
    <t>0190120010</t>
  </si>
  <si>
    <t>0190120020</t>
  </si>
  <si>
    <t>0190120030</t>
  </si>
  <si>
    <t>9950010510</t>
  </si>
  <si>
    <t>0210120010</t>
  </si>
  <si>
    <t>0210120020</t>
  </si>
  <si>
    <t>0210120030</t>
  </si>
  <si>
    <t>0210220010</t>
  </si>
  <si>
    <t>0220120010</t>
  </si>
  <si>
    <t>0520220070</t>
  </si>
  <si>
    <t>9930020110</t>
  </si>
  <si>
    <t>0510120010</t>
  </si>
  <si>
    <t>0510120020</t>
  </si>
  <si>
    <t>9950010560</t>
  </si>
  <si>
    <t>0110210500</t>
  </si>
  <si>
    <t>99500R0820</t>
  </si>
  <si>
    <t>0410120010</t>
  </si>
  <si>
    <t>0410120020</t>
  </si>
  <si>
    <t>0420120010</t>
  </si>
  <si>
    <t>0420120020</t>
  </si>
  <si>
    <t>05102S0320</t>
  </si>
  <si>
    <t>0510220020</t>
  </si>
  <si>
    <t>9940020700</t>
  </si>
  <si>
    <t>9940020090</t>
  </si>
  <si>
    <t>0130200000</t>
  </si>
  <si>
    <t>Фонд оплаты труда работников органов местного самоуправления и иных самостоятельных структурных подразделений, не являющихся муниципальными служащими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</si>
  <si>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</si>
  <si>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 , интеллектуального потенциалов  подростков и молодежи</t>
  </si>
  <si>
    <t>Проведение ремонтных работ и противопожарных мероприятий в  библиотеке</t>
  </si>
  <si>
    <t>Утверждено по бюджету     2018</t>
  </si>
  <si>
    <t>Утверждено по бюджету     2019</t>
  </si>
  <si>
    <t>Программа 2 "Подготовка спортивного резерва, развития спорта в учреждениях спортивной направленности»</t>
  </si>
  <si>
    <t>МП «Развитие транспортного комплекса  и дорожного хозяйства Конаковского района»  на 2018-2022 годы</t>
  </si>
  <si>
    <t xml:space="preserve">Подпрограмма1 «Транспортное обслуживание населения Конаковского района Тверской области" </t>
  </si>
  <si>
    <t>Задача 1 "Развитие автомобильного транспорта"</t>
  </si>
  <si>
    <t>0710200000</t>
  </si>
  <si>
    <t xml:space="preserve">Предоставление субсидий  на выполнение муниципального задания автономному учреждению молодежный центр "Иволга" Муниципального образования "Конаковский район" </t>
  </si>
  <si>
    <t>0420100000</t>
  </si>
  <si>
    <t>9930000000</t>
  </si>
  <si>
    <t>Прочие выплаты по обязательствам муниципального образования</t>
  </si>
  <si>
    <t>Доплаты к пенсиям муниципальных служащих муниципального района</t>
  </si>
  <si>
    <t>0610000000</t>
  </si>
  <si>
    <t>0610100000</t>
  </si>
  <si>
    <t>0610200000</t>
  </si>
  <si>
    <t>0620000000</t>
  </si>
  <si>
    <t>0620100000</t>
  </si>
  <si>
    <t xml:space="preserve">                                                Приложение 10</t>
  </si>
  <si>
    <t>Субсидии бюджетным учреждениям на иные цели</t>
  </si>
  <si>
    <t>Обеспечение деятельности общеобразовательных учреждений</t>
  </si>
  <si>
    <t>Организация обеспечения питанием учащихся в группах продленного дня и коррекционных школах</t>
  </si>
  <si>
    <t>Организация обеспечения учащихся начальных классов муниципальных общеобразовательных учреждений горячим питанием</t>
  </si>
  <si>
    <t>Уплата иных платежей</t>
  </si>
  <si>
    <t xml:space="preserve"> Исполнение судебных актов Российской Федерации и мировых соглашений по возмещению причиненного вреда</t>
  </si>
  <si>
    <t>Иные пенсии, социальные доплаты к пенсиям</t>
  </si>
  <si>
    <t>Обеспечение деятельности учреждений дополнительного образования</t>
  </si>
  <si>
    <t>Другие вопросы в области образования</t>
  </si>
  <si>
    <t>Центральный аппарат представительных органов местного самоуправления муниципального района</t>
  </si>
  <si>
    <t>Резервные фонды исполнительных органов муниципального района</t>
  </si>
  <si>
    <t xml:space="preserve">Обеспечивающая подпрограмма </t>
  </si>
  <si>
    <t xml:space="preserve">Расходы по центральному аппарату исполнительных органов муниципальной власти Конаковского района </t>
  </si>
  <si>
    <t>100</t>
  </si>
  <si>
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</si>
  <si>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121</t>
  </si>
  <si>
    <t>122</t>
  </si>
  <si>
    <t>Иные выплаты персоналу, за исключением фонда оплаты труда</t>
  </si>
  <si>
    <t>852</t>
  </si>
  <si>
    <t>Уплата прочих налогов, сборов и иных платежей</t>
  </si>
  <si>
    <t>111</t>
  </si>
  <si>
    <t>300</t>
  </si>
  <si>
    <t>0110120040</t>
  </si>
  <si>
    <t>Оплата задолженности по проведенным ремонтным работам и противопожарным мероприятиям дошкольных образовательных учреждений</t>
  </si>
  <si>
    <t>0120120060</t>
  </si>
  <si>
    <t>Оплата задолженности по проведенным ремонтным работам и противопожарным мероприятиям образовательных учреждений</t>
  </si>
  <si>
    <t>0130120040</t>
  </si>
  <si>
    <t>Оплата задолженности по проведенным ремонтным работам и противопожарным мероприятиям учреждений дополнительного образования</t>
  </si>
  <si>
    <t>0110120030</t>
  </si>
  <si>
    <t>Погашение просроченной кредиторской задолженности дошкольных образовательных учреждений</t>
  </si>
  <si>
    <t>0120120050</t>
  </si>
  <si>
    <t>Погашение просроченной кредиторской задолженности образовательных учреждений</t>
  </si>
  <si>
    <t>0110120050</t>
  </si>
  <si>
    <t>Уплата штрафов и иных сумм принудительного изъятия дошкольных образовательных учреждений</t>
  </si>
  <si>
    <t>0120120070</t>
  </si>
  <si>
    <t>Уплата штрафов и иных сумм принудительного изъятия образовательных учреждений</t>
  </si>
  <si>
    <t>0120140670</t>
  </si>
  <si>
    <t xml:space="preserve">Предоставление межбюджетных трансфертов от поселений образовательным учреждениям </t>
  </si>
  <si>
    <t>0130140670</t>
  </si>
  <si>
    <t>Предоставление межбюджетных трансфертов от поселений учреждениям дополнительного образования</t>
  </si>
  <si>
    <t xml:space="preserve">Организация и участие в мероприятиях  учреждений дополнительного образования </t>
  </si>
  <si>
    <t>0130120060</t>
  </si>
  <si>
    <t>Обслуживание государственного внутреннего и муниципального долга</t>
  </si>
  <si>
    <t>700</t>
  </si>
  <si>
    <t>Обслуживание муниципального долга</t>
  </si>
  <si>
    <t>9940020120</t>
  </si>
  <si>
    <t xml:space="preserve"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</t>
  </si>
  <si>
    <t>Проведение ремонтных работ и противопожарных мероприятий в учреждениях культуры</t>
  </si>
  <si>
    <t>0210220020</t>
  </si>
  <si>
    <t>Уплата налога на имущество организаций и земельного налога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</si>
  <si>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</si>
  <si>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бюджета Конаковского района</t>
  </si>
  <si>
    <t>02103S0200</t>
  </si>
  <si>
    <t>0210310200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</si>
  <si>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</si>
  <si>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бюджета Конаковского района</t>
  </si>
  <si>
    <t>06102S0200</t>
  </si>
  <si>
    <t>0610210200</t>
  </si>
  <si>
    <t>Реализация расходных обязательств МО "Конаковский район" по поддержке редакций районных газет за счет средств областного бюджета</t>
  </si>
  <si>
    <t>0510210320</t>
  </si>
  <si>
    <t>Модернизация объектов теплоэнергетического комплекса муниципального образования Тверской области</t>
  </si>
  <si>
    <t>1010210110</t>
  </si>
  <si>
    <t>Поддержка социальных маршрутов внутреннего водного транспорта за счет средств областного бюджета</t>
  </si>
  <si>
    <t>0310210310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</si>
  <si>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 за счет средств областного бюджета</t>
  </si>
  <si>
    <t>0310110300</t>
  </si>
  <si>
    <t>Расходы на повышение оплаты труда работникам муниципальных учреждений в связи с увеличением минимального размера оплаты труда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</si>
  <si>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областного бюджета</t>
  </si>
  <si>
    <t>01101S0200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</si>
  <si>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бюджета Конаковского района</t>
  </si>
  <si>
    <t>0110110200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</si>
  <si>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областного бюджета</t>
  </si>
  <si>
    <t>0120110390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</si>
  <si>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бюджета Конаковского района</t>
  </si>
  <si>
    <t>01201S0390</t>
  </si>
  <si>
    <t xml:space="preserve">Расходы на создание в общеобразовательных организациях, расположенных в сельской местности, условий для занятия физической культурой и спортом </t>
  </si>
  <si>
    <t>Расходы на укрепление материально-технической базы муниципальных общеобразовательных организаций за счет средств областного бюджета</t>
  </si>
  <si>
    <t>0120110440</t>
  </si>
  <si>
    <t>01201S0440</t>
  </si>
  <si>
    <t>Расходы на укрепление материально-технической базы муниципальных общеобразовательных организаций за счет средств бюджета Конаковского района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</si>
  <si>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областного бюджета</t>
  </si>
  <si>
    <t>0120110200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</si>
  <si>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бюджета Конаковского района</t>
  </si>
  <si>
    <t>01201S0200</t>
  </si>
  <si>
    <t>Предоставление межбюджетных трансфертов от поселений дошкольным образовательным учреждениям</t>
  </si>
  <si>
    <t>0110320020</t>
  </si>
  <si>
    <t>01301S0200</t>
  </si>
  <si>
    <t>0130110200</t>
  </si>
  <si>
    <t>9950051200</t>
  </si>
  <si>
    <t>0410110200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</si>
  <si>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</si>
  <si>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</si>
  <si>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Иной межбюджетный трансферт Козловскому сельскому поселению на организацию и проведение муниципальных выборов</t>
  </si>
  <si>
    <t>9940020710</t>
  </si>
  <si>
    <t>Участие в мероприятиях проводимых поселениями, входящими в состав Конаковского района</t>
  </si>
  <si>
    <t>0510120030</t>
  </si>
  <si>
    <t>Иные расходы, связанные с организацией транспортного обслуживания населения на муниципальных маршрутах</t>
  </si>
  <si>
    <t>0310220030</t>
  </si>
  <si>
    <t>Расходы органов местного самоуправления на осуществление отдельных государственных полномочий Тверской области по организации деятельности по накоплению (в том числе раздельному накоплению), сбору, транспортированию, обработке утилизации, обезвреживанию, захоронению твердых коммунальных отходов</t>
  </si>
  <si>
    <t>9950010570</t>
  </si>
  <si>
    <t>Расходы на реализацию мероприятий по обращениям, поступающим к депутатам Законодательного Собрания Тверской области</t>
  </si>
  <si>
    <t>0210210920</t>
  </si>
  <si>
    <t>0210310920</t>
  </si>
  <si>
    <t>0110310920</t>
  </si>
  <si>
    <t>0120110920</t>
  </si>
  <si>
    <t>0130110920</t>
  </si>
  <si>
    <t>Иной межбюджетный трансферт  на проведение капитального ремонта объекта теплоэнергетического комплекса Первомайскому сельскому поселению</t>
  </si>
  <si>
    <t>1010220090</t>
  </si>
  <si>
    <t xml:space="preserve">                     Конаковского района от 30.08.2018 №429</t>
  </si>
  <si>
    <t>Жилищное хозяйство</t>
  </si>
  <si>
    <t>9940020820</t>
  </si>
  <si>
    <t>Расходы связанные с содержанием имущества, находящегося в муниципальной собственности Конаковского района</t>
  </si>
  <si>
    <t xml:space="preserve">Мероприятия по поддержке муниципальных унитарных предприятий Конаковского района </t>
  </si>
  <si>
    <t xml:space="preserve">Прочая закупка товаров, работ и услуг </t>
  </si>
  <si>
    <t>Предоставление субсидий бюджетным, автономным учреждениям и иным некоммерческим организациям</t>
  </si>
  <si>
    <t>Субсидии на возмещение недополученных доходов и (или) возмещение фактически понесенных затрат</t>
  </si>
  <si>
    <t>Закупка товаров, работ и услуг для обеспечение государственных (муниципальных) нужд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</si>
  <si>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оказания услуг не подлежащие казначейскому сопровождению</t>
  </si>
  <si>
    <t>Субсидии (гранты в форме субсидий) не подлежащие казначейскому сопровождению</t>
  </si>
  <si>
    <t>Уплата прочих налогов и сборов</t>
  </si>
  <si>
    <t>Реализация расходных обязательств МО"Конаковский район"по поддержке редакций районных газет за счет средств местного бюджета</t>
  </si>
  <si>
    <t>Фонд оплаты труда  учреждений</t>
  </si>
  <si>
    <t>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привлечение инвесторов</t>
  </si>
  <si>
    <t>Расходы на организацию участия детей и подростков в социально значимых региональных проектах за счет бюджета Конаковского района</t>
  </si>
  <si>
    <t>Предоставление субсидий юридическим лицам (за исключением субсидий государственным (муниципальным) учреждениям)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</t>
  </si>
  <si>
    <t>Расходы на оплату труда депутатов, выборных должностных лиц местного самоуправления, осуществляющих свои полномочия на постоянной основе.</t>
  </si>
  <si>
    <t>0910220020</t>
  </si>
  <si>
    <t>9940020740</t>
  </si>
  <si>
    <t>Межбюджетный трансферт на осуществление части полномочий по муниципальному земельному контролю в границах сельских поселений Конаковского района</t>
  </si>
  <si>
    <t>Публичные нормативные  выплаты гражданам несоциального характера</t>
  </si>
  <si>
    <t>Другие вопросы в области социальной политики</t>
  </si>
  <si>
    <t>Утверждено по бюджету     2022</t>
  </si>
  <si>
    <t xml:space="preserve"> Прочая закупка товаров, работ и услуг </t>
  </si>
  <si>
    <t>0320300000</t>
  </si>
  <si>
    <t>Расходы на организацию участия детей и подростков в социально значимых региональных проектах</t>
  </si>
  <si>
    <t>Повышение заработной платы работникам муниципальных библиотек Конаковского района за счет средств областного бюджета</t>
  </si>
  <si>
    <t xml:space="preserve">Взносы по обязательному социальному страхованию на выплаты по оплате труда работников и иные выплаты работникам учреждений </t>
  </si>
  <si>
    <t>9950059302</t>
  </si>
  <si>
    <t>Комплектование библиотечных фондов муниципальных библиотек Конаковского района</t>
  </si>
  <si>
    <t>Спорт высших достижений</t>
  </si>
  <si>
    <t>1010220010</t>
  </si>
  <si>
    <t>Закупка товаров, работ и услуг для обеспечения государственных (муниципальных) нужд</t>
  </si>
  <si>
    <t>ИТОГО:</t>
  </si>
  <si>
    <t xml:space="preserve">                                                Приложение 8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</si>
  <si>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</si>
  <si>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01204L3040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</si>
  <si>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</t>
  </si>
  <si>
    <t>0120153031</t>
  </si>
  <si>
    <t>Задача 2 "Предупреждение и ликвидация чрезвычайных ситуаций на территории Конаковского района Тверской области"</t>
  </si>
  <si>
    <t>МП "Обеспечение правопорядка и безопасности населения Конаковского района Тверской области" на 2021-2025 годы</t>
  </si>
  <si>
    <t>МП «Муниципальное управление и гражданское общество Конаковского района» на 2021-2025 годы</t>
  </si>
  <si>
    <t>Обеспечение содержания системы вызовов экстренных оперативных служб по единому номеру "112"</t>
  </si>
  <si>
    <r>
      <t>Обеспечение</t>
    </r>
    <r>
      <rPr>
        <sz val="9"/>
        <color theme="1"/>
        <rFont val="Arial"/>
        <family val="2"/>
        <charset val="204"/>
      </rPr>
      <t xml:space="preserve"> содержания</t>
    </r>
    <r>
      <rPr>
        <sz val="9"/>
        <rFont val="Arial"/>
        <family val="2"/>
        <charset val="204"/>
      </rPr>
      <t xml:space="preserve"> функционирования ЕДДС Конаковского района</t>
    </r>
  </si>
  <si>
    <t>МП "Развитие малого и среднего предпринимательства в Конаковском районе" на 2021-2025 годы</t>
  </si>
  <si>
    <t>Предоставление субсидий субъектам малого и среднего предпринимательства -производителям товаров, работ, услуг в целях возмещения части затрат на создание новых рабочих мест</t>
  </si>
  <si>
    <t>МП "Развитие туризма в Конаковском районе" на 2021-2025 годы</t>
  </si>
  <si>
    <t>Ведение сайта фестиваля "ВЕРЕЩАГИН СЫРFECT"</t>
  </si>
  <si>
    <t>0910220030</t>
  </si>
  <si>
    <t>Проведение информационных туров для прессы и туроператоров</t>
  </si>
  <si>
    <t>МП «Развитие отрасли «Культура» МО «Конаковский район» Тверской области" на 2021-2025 годы</t>
  </si>
  <si>
    <t>Организация и проведение мероприятий, направленных на профилактику асоциальных явлений в молодежной среде</t>
  </si>
  <si>
    <t>МП «Молодежь Конаковского района» на 2021-2025 годы</t>
  </si>
  <si>
    <t>Подпрограмма 1 «Организация и проведение мероприятий отрасли "Молодежная политика"</t>
  </si>
  <si>
    <t>Организация и проведение мероприятий в рамках календаря отрасли "Молодежная политика"</t>
  </si>
  <si>
    <t>Задача 4 "Реализация социально-значимых проектов в сфере культуры"</t>
  </si>
  <si>
    <t xml:space="preserve">Библиотечное обслуживание муниципальными бюджетными учреждениями культуры </t>
  </si>
  <si>
    <t>МП "Развитие системы образования в Конаковском районе» на 2021-2025 годы</t>
  </si>
  <si>
    <t>0150200000</t>
  </si>
  <si>
    <t>Задача2 "Создание временных рабочих мест и других форм трудовой занятости в свободное от учебы время для подростков в возрасте от 14 до 18 лет"</t>
  </si>
  <si>
    <t>0150220010</t>
  </si>
  <si>
    <t>0110320040</t>
  </si>
  <si>
    <t>Организация обеспечения питанием учащихся в группах продленного дня и детей с ОВЗ</t>
  </si>
  <si>
    <t>Организация обеспечения питанием детей в дошкольных группах общеобразовательных учреждений</t>
  </si>
  <si>
    <t>01205S1080</t>
  </si>
  <si>
    <t>0120500000</t>
  </si>
  <si>
    <t>Развитие Всероссийского физкультурно- спортивного комплекса  "Готов к труду и обороне" на территории Конаковского района</t>
  </si>
  <si>
    <t>МП "Развитие системы образования в Конаковском районе" на 2021-2025 годы</t>
  </si>
  <si>
    <t>Проведение кампании по организации отдыха и оздоровления детей</t>
  </si>
  <si>
    <t>Задача 3 "Укрепление материально-технической базы образовательных учреждений, реализующих основную общеобразовательную программу дошкольного образования"</t>
  </si>
  <si>
    <t>Проведение районного конкурса "Лучший участок детского сада"</t>
  </si>
  <si>
    <t>Обеспечение государственных гарантий реализации прав на получение общедоступного и бесплатного, начального общего, основного общего, среднего общего образования в муниципальных бюджетных общеобразовательных учреждениях</t>
  </si>
  <si>
    <t xml:space="preserve">Реализация программы спортивной подготовки в учреждениях дополнительного образования Конаковского района </t>
  </si>
  <si>
    <t>0190120050</t>
  </si>
  <si>
    <t xml:space="preserve">Расходы на содержание МКУ ЦМП "Иволга" МО "Конаковский район" </t>
  </si>
  <si>
    <t xml:space="preserve">Культурно-досуговое обслуживание муниципальными  бюджетными учреждениями культуры </t>
  </si>
  <si>
    <t>Задача 2 "Содействие в обеспечении жильем молодых семей"</t>
  </si>
  <si>
    <t>Задача 2 "Развитие внутреннего водного транспорта на территории Конаковского района Тверской области"</t>
  </si>
  <si>
    <t>Поддержка социальных маршрутов внутреннего водного транспорта за счет средств областного бюджета Тверской области</t>
  </si>
  <si>
    <t>Подпрограмма 2 «Развитие и сохранность автомобильных дорог общего пользования Конаковского района Тверской области"</t>
  </si>
  <si>
    <t>Осуществление МО "Конаковский район" Тверской области дорожной деятельности в отношении автомобильных дорог 3 класса общего пользования местного значения</t>
  </si>
  <si>
    <t>Задача 1"Содержание автомобильных дорог общего пользования 3 класса в Конаковском районе Тверской области"</t>
  </si>
  <si>
    <t>0320120020</t>
  </si>
  <si>
    <t>Обеспечение безопасности дорожного движения на автомобильных дорогах общего пользования местного значения в границах населенных пунктов поселения за счет средств областного бюджета Тверской области"</t>
  </si>
  <si>
    <t>Обеспечение МО «Конаковский район» Тверской области безопасности дорожного движения на автомобильных дорогах общего пользования местного значения в границах населенных пунктов поселения за счет средств бюджета Конаковского района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</si>
  <si>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областного бюджета Тверской области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</si>
  <si>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бюджета Конаковского района</t>
  </si>
  <si>
    <t>Задача 2 "Обеспечение безопасности дорожного движения на автомобильных дорогах местного значения в границах населенных пунктов поселения"</t>
  </si>
  <si>
    <t>Задача 3  "Безопасные и качественные автомобильные дороги на территории Конаковского района Тверской области"</t>
  </si>
  <si>
    <t>0320311020</t>
  </si>
  <si>
    <t>03203S1020</t>
  </si>
  <si>
    <t>0320311050</t>
  </si>
  <si>
    <t>03203S1050</t>
  </si>
  <si>
    <t>Капитальный ремонт и ремонт улично-дорожной сети за счет средств областного бюджета Тверской области</t>
  </si>
  <si>
    <t>Закупка энергетических ресурсов</t>
  </si>
  <si>
    <t>Подпрограмма 1 "Развитие сферы туризма и туристской деятельности в Конаковском районе"</t>
  </si>
  <si>
    <t>Предоставление дополнительного образования детей  в области культуры</t>
  </si>
  <si>
    <t>Поддержка эффективных моделей и форм вовлечения молодежи в трудовую деятельность</t>
  </si>
  <si>
    <t>Задача 1"Повышение уровня газификации населенных пунктов Конаковского района"</t>
  </si>
  <si>
    <t>Задача 2 "Повышение  уровня благоустройства, обустройство инженерной инфраструктуры Конаковского района"</t>
  </si>
  <si>
    <t>Капитальный ремонт и ремонт улично-дорожной сети за счет средств бюджета Конаковского района</t>
  </si>
  <si>
    <t>Задача 1 "Повышение квалификации педагогических работников образовательных учреждений"</t>
  </si>
  <si>
    <t>Утверждено по бюджету     2023</t>
  </si>
  <si>
    <t>Создание резерва финансовых ресурсов для предупреждения и ликвидации чрезвычайных ситуаций природного и техногенного характера на территории Конаковского района Тверской области</t>
  </si>
  <si>
    <t>МП "Комплексное  развитие систем коммунальной инфраструктуры Конаковского района" на 2021-2025 годы</t>
  </si>
  <si>
    <t>Подпрограмма 1  "Улучшение состояния объектов жилищного фонда и коммунальной инфраструктуры Конаковского района"</t>
  </si>
  <si>
    <t>Подпрограмма 1 «Поддержка общественного сектора и обеспечение информационной открытости органов местного самоуправления МО «Конаковский район» Тверской области"</t>
  </si>
  <si>
    <t>Задача 1  "Поддержка развития общественного сектора  МО «Конаковский район"Тверской области"</t>
  </si>
  <si>
    <t>Задача 1  "Поддержка развития общественного сектора  МО «Конаковский район" Тверской области"</t>
  </si>
  <si>
    <t>Задача 1 "Обеспечение на территории Конаковского района  Тверской области функционирования системы обеспечения вызова экстренных оперативных служб по единому номеру «112»</t>
  </si>
  <si>
    <t>Задача 1 "Содействие развитию гражданско-патриотического и духовно-нравственного воспитания молодежи, создание условий для вовлечения молодежи в общественно-политическую, социальную и культурную жизнь общества , для формирования здорового  образа жизни"</t>
  </si>
  <si>
    <t>МП «Развитие транспортного комплекса  и дорожного хозяйства "Конаковского района» Тверской области" на 2021-2025 годы</t>
  </si>
  <si>
    <t>Проведение семинаров,форумов, "круглых столов", совещаний по актуальным проблемам предпринимательства</t>
  </si>
  <si>
    <t>Предоставление грантов  предпринимателям на организацию (развитие) собственного дела</t>
  </si>
  <si>
    <t>Задача 1 "Содействие развитию гражданско-патриотического и  духовно- нравственного воспитания молодежи, создание условий для вовлечения молодежи в общественно-политическую, социальную и культурную жизнь общества, для формирования здорового образа жизни»</t>
  </si>
  <si>
    <t>Задача 1 "Развитие деятельности , направленной на профилактику асоциальных явлений в молодежной среде"</t>
  </si>
  <si>
    <t xml:space="preserve">Годы </t>
  </si>
  <si>
    <t>Мощность, иные основные характеристики</t>
  </si>
  <si>
    <t>Отчетный период</t>
  </si>
  <si>
    <t>Плановый период</t>
  </si>
  <si>
    <t>Средства  местного бюджета</t>
  </si>
  <si>
    <t>МП " Физическая культура и спорт в Конаковском районе" на 2021-2025 годы</t>
  </si>
  <si>
    <t>Подпрограмма 2 "Подготовка спортивного резерва, развитие спорта в учреждениях спортивной направленности»</t>
  </si>
  <si>
    <t>Создание условий для предоставления транспортных услуг населению и организацию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 за счет средств областного бюджета</t>
  </si>
  <si>
    <t>Задача 5 "Участие обучающихся общеобразовательных организаций в социально-значимых региональных проектах"</t>
  </si>
  <si>
    <t>Подпрограмма 5 "Создание условий для развития системы отдыха и оздоровления детей"</t>
  </si>
  <si>
    <t>Подпрограмма 2 "Создание условий, направленных на профилактику асоциальных явлений в молодежной среде"</t>
  </si>
  <si>
    <t>0130120050</t>
  </si>
  <si>
    <t>0120511080</t>
  </si>
  <si>
    <t>Защита населения и территории от чрезвычайных ситуаций природного и техногенного характера, пожарная безопасность</t>
  </si>
  <si>
    <t>0210400000</t>
  </si>
  <si>
    <t>0210420010</t>
  </si>
  <si>
    <t>06102L4970</t>
  </si>
  <si>
    <t>Задача 2 "Продвижение Конаковского района  на рынке организованного туризма"</t>
  </si>
  <si>
    <t xml:space="preserve">Уплата иных платежей </t>
  </si>
  <si>
    <t>Межбюджетные трансферты общего характера  бюджетам бюджетной системы Российской Федерации</t>
  </si>
  <si>
    <t xml:space="preserve">"О бюджете Конаковского района </t>
  </si>
  <si>
    <t>МП  «Развитие транспортного комплекса  и дорожного хозяйства Конаковского района Тверской области" на 2021-2025 годы</t>
  </si>
  <si>
    <t>0420300000</t>
  </si>
  <si>
    <t>Задача 3 "Реализация муниципального проекта "Спорт-норма жизни"</t>
  </si>
  <si>
    <t>042P5S0480</t>
  </si>
  <si>
    <t>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 в соответствии с требованиями федеральных стандартов спортивной подготовки, за счет средств местного бюджета</t>
  </si>
  <si>
    <t>032R311090</t>
  </si>
  <si>
    <t>032R3S1090</t>
  </si>
  <si>
    <t>Реконструкция системы теплоснабжения в с.Дмитрова Гора Конаковского района Тверской области</t>
  </si>
  <si>
    <t>1010220120</t>
  </si>
  <si>
    <t>1010120100</t>
  </si>
  <si>
    <t>Софинансирование инвестиционных проектов развития системы газоснабжения с.Селихово</t>
  </si>
  <si>
    <t>Организация и участие в мероприятиях учреждений дополнительного образования</t>
  </si>
  <si>
    <t>Предоставление дополнительной социальной выплаты для погашения части кредита  или займа, либо для компенсации затраченных собственных средств за счет средств местного бюджета</t>
  </si>
  <si>
    <t>Проведение независимой оценки качества предоставления образовательных услуг</t>
  </si>
  <si>
    <t>06102S0670</t>
  </si>
  <si>
    <t>9940020190</t>
  </si>
  <si>
    <t>Иные выплаты государственных (муниципальных) органов привлекаемым лицам</t>
  </si>
  <si>
    <t>0190120070</t>
  </si>
  <si>
    <t>1010220100</t>
  </si>
  <si>
    <t>на 2022 год и на плановый период 2023 и 2024 годов"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</si>
  <si>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элементам видов расходов классификации расходов бюджетов на 2022 год и на плановый период 2023 и 2024 годов</t>
  </si>
  <si>
    <t>Распределение бюджетных ассигнований местного бюджета  по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 на 2022 год  и на плановый период 2023 и 2024 годов</t>
  </si>
  <si>
    <t xml:space="preserve">Ведомственная структура расходов  местного бюджета  по главным распорядителям бюджетных средств,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на 2022 год  и на плановый период 2023 и 2024 годов </t>
  </si>
  <si>
    <t>Утверждено по бюджету     2024</t>
  </si>
  <si>
    <t>Распределение бюджетных ассигнований местного бюджета по разделам и подразделам классификации расходов бюджетов на 2022 год и на плановый период 2023 и 2024 годов</t>
  </si>
  <si>
    <t>Общий объем бюджетных ассигнований, направляемый на  исполнение публичных нормативных обязательств на 2022 год и на плановый период 2023 и 2024 годов</t>
  </si>
  <si>
    <t xml:space="preserve">                                                Приложение 9</t>
  </si>
  <si>
    <t>Адресная инвестиционная программа Конаковского района                                                                     на 2022 год и на плановый период 2023 и 2024годов</t>
  </si>
  <si>
    <t>Оплата взносов за капитальный ремонт жилых помещений, находящихся в  собственности Конаковского муниципального района</t>
  </si>
  <si>
    <t xml:space="preserve">                                               Приложение 5</t>
  </si>
  <si>
    <t xml:space="preserve">                                                Приложение 6</t>
  </si>
  <si>
    <t xml:space="preserve">                                               Приложение 7</t>
  </si>
  <si>
    <t xml:space="preserve">                                               Приложение 4</t>
  </si>
  <si>
    <t>Проведение независимой оценкикачества предоставления образовательных услуг</t>
  </si>
  <si>
    <t>в том числе в объекты муниципальной собственности поселений:</t>
  </si>
  <si>
    <t>9,9 км</t>
  </si>
  <si>
    <t>Распределительный газопровод и газоснабжение д.Сорокопенино, д.Дубровки, д.Заречье, д.Марьино, д.Чублово, д.Филимоново, с.Селихово Селиховского сельского поселения Конаковского района Тверской области (3 этап)</t>
  </si>
  <si>
    <t>26.09. 2019г.</t>
  </si>
  <si>
    <t xml:space="preserve">Об утверждении  Положения о присвоении звания «Почетный гражданин Конаковского района» </t>
  </si>
  <si>
    <t xml:space="preserve">                                               Приложение 10</t>
  </si>
  <si>
    <t xml:space="preserve">                                                     Перечень мероприятий по обращениям, поступающим к депутатам</t>
  </si>
  <si>
    <t xml:space="preserve">                                                       Собрания депутатов Конаковского района на 2022год</t>
  </si>
  <si>
    <t>№ п/п</t>
  </si>
  <si>
    <t>Депутаты</t>
  </si>
  <si>
    <t>Объекты финансирования мероприятий</t>
  </si>
  <si>
    <t>Сумма,  тыс.руб.</t>
  </si>
  <si>
    <t>Мероприятия</t>
  </si>
  <si>
    <t>Худяков В.Н.</t>
  </si>
  <si>
    <t>МБДОУ детский сад №1 с. Селихово</t>
  </si>
  <si>
    <t>Приобретение и установка окон в помещениях</t>
  </si>
  <si>
    <t>МБДОУ детский сад №1 д. Ручьи</t>
  </si>
  <si>
    <t xml:space="preserve">Приобретение детских стульчиков для музыкального зала </t>
  </si>
  <si>
    <t>МБОУ СОШ д. Ручьи</t>
  </si>
  <si>
    <t>Приобретение в буфет-раздаточную обеденных столов</t>
  </si>
  <si>
    <t>Володина Л.С.</t>
  </si>
  <si>
    <t>МБДОУ детский сад №1 д. Вахонино</t>
  </si>
  <si>
    <t>Ремонт пола группы №2</t>
  </si>
  <si>
    <t>НБОУ СОШ п. 2-е Моховое</t>
  </si>
  <si>
    <t>Приобретение триммера, ремонт внутридворовых подъездных путей и пешеходных дорожек</t>
  </si>
  <si>
    <t>Железнова Н.В.</t>
  </si>
  <si>
    <t>МБДОУ детский сад №6 г. Конаково</t>
  </si>
  <si>
    <t>Приобретение и установка пластиковых окон, приобретение и установка металлической двери</t>
  </si>
  <si>
    <t>Белова С.В.</t>
  </si>
  <si>
    <t>МБОУ СОШ с. Селихово</t>
  </si>
  <si>
    <t>Ремонт системы водоснабжения и канализации в помещении пищеблока, ремонт пола в столовой</t>
  </si>
  <si>
    <t>Ильичев С.Н.</t>
  </si>
  <si>
    <t>МБОУ СОШ №8 г. Конаково</t>
  </si>
  <si>
    <t>Приобретение стульев, приобретение линолеума, ремонт электропроводки в подвале школы</t>
  </si>
  <si>
    <t>Акишин А.В.</t>
  </si>
  <si>
    <t>МБДОУ детский сад №10 г. Конаково</t>
  </si>
  <si>
    <t>Приобретение детских кроватей и матрасов</t>
  </si>
  <si>
    <t>МБДОУ детский сад №11 г. Конаково</t>
  </si>
  <si>
    <t>Приобретение овощерезки и противней</t>
  </si>
  <si>
    <t>МБОУ СОШ №7 г. Конаково</t>
  </si>
  <si>
    <t>Частичный ремонт входной группы здания школы</t>
  </si>
  <si>
    <t>Рыжова Т.Н.</t>
  </si>
  <si>
    <t>МБДОУ детский сад №1 д. Старое Мелково</t>
  </si>
  <si>
    <t>Приобретение электрического кипятильника, приобретение шкафов для уборочного инвентаря</t>
  </si>
  <si>
    <t>МБОУ СОШ с. Завидово</t>
  </si>
  <si>
    <t>Замена (ремонт) освещения в здании школы (учебные кабинеты, коридоры)</t>
  </si>
  <si>
    <t>Павлов Л.Г.</t>
  </si>
  <si>
    <t>МБОУ СОШ №1 п. Новозавидовский</t>
  </si>
  <si>
    <t>Приобретение спецодежды для техперсонала, приобретение электрооборудования и сантехники</t>
  </si>
  <si>
    <t>МБДОУ детский сад №1 п. Новозавидовский</t>
  </si>
  <si>
    <t>Приобретение и установка (замена) окон ПВХ в кабинетах музыкального руководителя и старшего воспитателя</t>
  </si>
  <si>
    <t>Дорофеева Т.А.</t>
  </si>
  <si>
    <t>МБОУ СОШ №2 п. Редкино</t>
  </si>
  <si>
    <t>Ремонт кабинета №102 технологии мальчиков</t>
  </si>
  <si>
    <t>Маматказина М.Л.</t>
  </si>
  <si>
    <t>МБДОУ детский сад №1 п. Козлово</t>
  </si>
  <si>
    <t>Замена полов в групповом помещении группы №3</t>
  </si>
  <si>
    <t>Щурин Д.Е.</t>
  </si>
  <si>
    <t>Разработка проектно-сметной документации по объекту «Капитальный ремонт помещений детского бассейна на территории МБДОУ детский сад №6  г. Конаково по адресу: Тверская область, г. Конаково, ул. Гагарина, д. 26А»</t>
  </si>
  <si>
    <t>Писаренко Т.А.</t>
  </si>
  <si>
    <t>Катышева С.В.</t>
  </si>
  <si>
    <t>Приобретение стола на пищеблок с деревянной столешницей, приобретение детской столовой посуды, приобретение кухонного инвентаря</t>
  </si>
  <si>
    <t>МБДОУ детский сад №1 п. Радченко</t>
  </si>
  <si>
    <t>Приобретение стола на пищеблок с деревянной столешницей,приобретение инвентаря для пищеблока, приобретение детской посуды</t>
  </si>
  <si>
    <t>МБДОУ детский сад №1 д. Мокшино</t>
  </si>
  <si>
    <t>Приобретение стола на пищеблок с деревянной столешницей, приобретение детской столовой посуды</t>
  </si>
  <si>
    <t>МБДОУ детский сад №1 с. Городня</t>
  </si>
  <si>
    <t>Сергеева Н.А.</t>
  </si>
  <si>
    <t>МБУ РМЦ ДК «Современник»</t>
  </si>
  <si>
    <t>Приобретение кресел на балкон зрительного зала</t>
  </si>
  <si>
    <t>Корешков В.В.</t>
  </si>
  <si>
    <t>МБДОУ детский сад с. Городня</t>
  </si>
  <si>
    <t>Приобретение посуды из нержавеющей стали для пищеблока</t>
  </si>
  <si>
    <t>МБОУ СОШ с. Городня</t>
  </si>
  <si>
    <t>Приобретение и замена линолеума в кабинетах</t>
  </si>
  <si>
    <t>Москвин А.Г.</t>
  </si>
  <si>
    <t>МБОУ СОШ №1 г. Конаково</t>
  </si>
  <si>
    <t>Приобретение и установка окон</t>
  </si>
  <si>
    <t>Вишняков А.Ю.</t>
  </si>
  <si>
    <t>Ремонт пола в холле 2-го этажа</t>
  </si>
  <si>
    <t>Садыков Г.Х.</t>
  </si>
  <si>
    <t>Ремонт внутридворовых подъездных путей и пешеходных дорожек</t>
  </si>
  <si>
    <t>Ремонт крыльца младшей группы</t>
  </si>
  <si>
    <t>Ирлицин А.В.</t>
  </si>
  <si>
    <t>Михайлова С.С.</t>
  </si>
  <si>
    <t>МБОУ СОШ №2 п. Новозавидовский</t>
  </si>
  <si>
    <t>Приобретение газонокосилки,             приобретение стендов</t>
  </si>
  <si>
    <t>МБДОУ детский сад №2 п. Новозавидовский</t>
  </si>
  <si>
    <t>Приобретение игрового оборудования на прогулочные участки</t>
  </si>
  <si>
    <t>Клейменов И.Ю.</t>
  </si>
  <si>
    <t>МБДОУ детский сад №3 п. Редкино</t>
  </si>
  <si>
    <t>Ремонтные работы входных крылец (демонтаж и монтаж)</t>
  </si>
  <si>
    <t xml:space="preserve">                     Конаковского района от 23.12.2021 №303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</si>
</sst>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\-??&quot;р.&quot;_-;_-@_-"/>
    <numFmt numFmtId="165" formatCode="_-* #,##0_р_._-;\-* #,##0_р_._-;_-* \-_р_._-;_-@_-"/>
    <numFmt numFmtId="166" formatCode="0.0"/>
    <numFmt numFmtId="167" formatCode="0.000"/>
    <numFmt numFmtId="168" formatCode="#,##0.000"/>
    <numFmt numFmtId="169" formatCode="#,##0.000\ _₽"/>
  </numFmts>
  <fonts count="47"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1"/>
    </font>
    <font>
      <sz val="9"/>
      <name val="Arial Cyr"/>
      <charset val="204"/>
    </font>
    <font>
      <sz val="13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9"/>
      <name val="Times New Roman"/>
      <family val="1"/>
      <charset val="204"/>
    </font>
    <font>
      <sz val="9"/>
      <color rgb="FFFF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9">
    <xf numFmtId="0" fontId="0" fillId="0" borderId="0">
      <alignment vertical="top"/>
    </xf>
    <xf numFmtId="164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" fillId="0" borderId="0">
      <alignment vertical="top" wrapText="1"/>
    </xf>
    <xf numFmtId="0" fontId="12" fillId="0" borderId="0"/>
    <xf numFmtId="165" fontId="11" fillId="0" borderId="0" applyFill="0" applyBorder="0" applyProtection="0">
      <alignment vertical="top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 wrapText="1"/>
    </xf>
    <xf numFmtId="0" fontId="27" fillId="0" borderId="0">
      <alignment horizontal="right" vertical="center" wrapText="1"/>
    </xf>
    <xf numFmtId="0" fontId="27" fillId="0" borderId="0">
      <alignment vertical="center"/>
    </xf>
    <xf numFmtId="0" fontId="27" fillId="0" borderId="0"/>
    <xf numFmtId="0" fontId="28" fillId="0" borderId="0">
      <alignment horizontal="center"/>
    </xf>
    <xf numFmtId="0" fontId="28" fillId="0" borderId="0">
      <alignment wrapText="1"/>
    </xf>
    <xf numFmtId="0" fontId="28" fillId="0" borderId="0"/>
    <xf numFmtId="0" fontId="28" fillId="0" borderId="0">
      <alignment horizontal="center" vertical="center" wrapText="1"/>
    </xf>
    <xf numFmtId="0" fontId="28" fillId="0" borderId="11">
      <alignment horizontal="center"/>
    </xf>
    <xf numFmtId="0" fontId="28" fillId="0" borderId="0">
      <alignment horizontal="center" vertical="top"/>
    </xf>
    <xf numFmtId="0" fontId="28" fillId="0" borderId="12">
      <alignment horizontal="center" vertical="top"/>
    </xf>
    <xf numFmtId="0" fontId="28" fillId="0" borderId="11">
      <alignment horizontal="center" shrinkToFit="1"/>
    </xf>
    <xf numFmtId="0" fontId="29" fillId="0" borderId="0">
      <alignment horizontal="center" vertical="center" wrapText="1"/>
    </xf>
    <xf numFmtId="0" fontId="30" fillId="0" borderId="0"/>
    <xf numFmtId="0" fontId="30" fillId="0" borderId="13">
      <alignment horizontal="center" vertical="center"/>
    </xf>
    <xf numFmtId="0" fontId="27" fillId="0" borderId="0">
      <alignment horizontal="center" vertical="center" wrapText="1"/>
    </xf>
    <xf numFmtId="0" fontId="30" fillId="0" borderId="14">
      <alignment horizontal="right"/>
    </xf>
    <xf numFmtId="0" fontId="30" fillId="0" borderId="15">
      <alignment horizontal="center"/>
    </xf>
    <xf numFmtId="49" fontId="30" fillId="0" borderId="16">
      <alignment horizontal="center"/>
    </xf>
    <xf numFmtId="0" fontId="27" fillId="0" borderId="0">
      <alignment horizontal="left" vertical="center" wrapText="1"/>
    </xf>
    <xf numFmtId="0" fontId="30" fillId="0" borderId="16">
      <alignment horizontal="center" wrapText="1"/>
    </xf>
    <xf numFmtId="0" fontId="27" fillId="0" borderId="11">
      <alignment horizontal="left" vertical="center" wrapText="1"/>
    </xf>
    <xf numFmtId="0" fontId="30" fillId="0" borderId="16">
      <alignment horizontal="center"/>
    </xf>
    <xf numFmtId="0" fontId="30" fillId="0" borderId="17">
      <alignment horizontal="center"/>
    </xf>
    <xf numFmtId="0" fontId="31" fillId="0" borderId="0">
      <alignment vertical="center" wrapText="1"/>
    </xf>
    <xf numFmtId="0" fontId="32" fillId="0" borderId="0">
      <alignment vertical="center"/>
    </xf>
    <xf numFmtId="0" fontId="32" fillId="0" borderId="0"/>
    <xf numFmtId="0" fontId="33" fillId="0" borderId="0">
      <alignment horizontal="center" vertical="center" wrapText="1"/>
    </xf>
    <xf numFmtId="0" fontId="30" fillId="0" borderId="0">
      <alignment vertical="center"/>
    </xf>
    <xf numFmtId="0" fontId="28" fillId="0" borderId="0">
      <alignment horizontal="right" vertical="center"/>
    </xf>
    <xf numFmtId="0" fontId="27" fillId="0" borderId="18">
      <alignment horizontal="center" vertical="center" wrapText="1"/>
    </xf>
    <xf numFmtId="0" fontId="27" fillId="0" borderId="18">
      <alignment horizontal="center" vertical="center" wrapText="1"/>
    </xf>
    <xf numFmtId="0" fontId="27" fillId="0" borderId="18">
      <alignment horizontal="center" vertical="center" wrapText="1"/>
    </xf>
    <xf numFmtId="0" fontId="27" fillId="0" borderId="19">
      <alignment horizontal="center" vertical="center" shrinkToFit="1"/>
    </xf>
    <xf numFmtId="0" fontId="27" fillId="0" borderId="19">
      <alignment horizontal="center" vertical="center" shrinkToFit="1"/>
    </xf>
    <xf numFmtId="0" fontId="27" fillId="0" borderId="20">
      <alignment horizontal="center" vertical="center" wrapText="1"/>
    </xf>
    <xf numFmtId="0" fontId="27" fillId="0" borderId="18">
      <alignment horizontal="center" vertical="center" wrapText="1"/>
    </xf>
    <xf numFmtId="0" fontId="32" fillId="0" borderId="13">
      <alignment horizontal="center"/>
    </xf>
    <xf numFmtId="0" fontId="27" fillId="0" borderId="21">
      <alignment horizontal="left" vertical="center" wrapText="1"/>
    </xf>
    <xf numFmtId="49" fontId="27" fillId="0" borderId="22">
      <alignment horizontal="center" vertical="center" shrinkToFit="1"/>
    </xf>
    <xf numFmtId="49" fontId="27" fillId="0" borderId="18">
      <alignment horizontal="center" vertical="center"/>
    </xf>
    <xf numFmtId="49" fontId="34" fillId="0" borderId="18">
      <alignment horizontal="center" vertical="center" shrinkToFit="1"/>
    </xf>
    <xf numFmtId="4" fontId="27" fillId="0" borderId="18">
      <alignment horizontal="right" vertical="center"/>
    </xf>
    <xf numFmtId="0" fontId="34" fillId="0" borderId="23">
      <alignment horizontal="left" vertical="center" wrapText="1" indent="1"/>
    </xf>
    <xf numFmtId="49" fontId="34" fillId="0" borderId="22">
      <alignment horizontal="center" vertical="center" shrinkToFit="1"/>
    </xf>
    <xf numFmtId="4" fontId="34" fillId="0" borderId="18">
      <alignment horizontal="right" vertical="center"/>
    </xf>
    <xf numFmtId="0" fontId="27" fillId="0" borderId="0">
      <alignment horizontal="center" vertical="center"/>
    </xf>
    <xf numFmtId="0" fontId="32" fillId="0" borderId="24"/>
    <xf numFmtId="0" fontId="28" fillId="0" borderId="0">
      <alignment vertical="center"/>
    </xf>
    <xf numFmtId="0" fontId="28" fillId="0" borderId="0">
      <alignment horizontal="left" vertical="center"/>
    </xf>
    <xf numFmtId="0" fontId="28" fillId="0" borderId="0">
      <alignment horizontal="left" vertical="center" wrapText="1"/>
    </xf>
    <xf numFmtId="14" fontId="30" fillId="0" borderId="0">
      <alignment vertical="center" wrapText="1"/>
    </xf>
  </cellStyleXfs>
  <cellXfs count="299">
    <xf numFmtId="0" fontId="0" fillId="0" borderId="0" xfId="0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horizontal="right" vertical="top"/>
    </xf>
    <xf numFmtId="49" fontId="9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/>
    </xf>
    <xf numFmtId="0" fontId="2" fillId="0" borderId="1" xfId="2" applyNumberFormat="1" applyFont="1" applyFill="1" applyBorder="1" applyAlignment="1" applyProtection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2" fillId="0" borderId="1" xfId="2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vertical="top"/>
    </xf>
    <xf numFmtId="49" fontId="7" fillId="0" borderId="3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14" fillId="0" borderId="1" xfId="4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3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4" fontId="0" fillId="0" borderId="1" xfId="0" applyNumberForma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13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49" fontId="17" fillId="0" borderId="1" xfId="5" applyNumberFormat="1" applyFont="1" applyFill="1" applyBorder="1" applyAlignment="1" applyProtection="1">
      <alignment horizontal="center" vertical="top" wrapText="1"/>
    </xf>
    <xf numFmtId="0" fontId="17" fillId="0" borderId="1" xfId="5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49" fontId="7" fillId="0" borderId="2" xfId="0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vertical="top"/>
    </xf>
    <xf numFmtId="0" fontId="2" fillId="0" borderId="0" xfId="0" applyFont="1" applyFill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7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>
      <alignment vertical="top"/>
    </xf>
    <xf numFmtId="49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>
      <alignment vertical="top"/>
    </xf>
    <xf numFmtId="49" fontId="18" fillId="0" borderId="1" xfId="0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6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>
      <alignment vertical="top"/>
    </xf>
    <xf numFmtId="49" fontId="13" fillId="3" borderId="1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 applyProtection="1">
      <alignment vertical="top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49" fontId="18" fillId="3" borderId="1" xfId="0" applyNumberFormat="1" applyFont="1" applyFill="1" applyBorder="1" applyAlignment="1" applyProtection="1">
      <alignment horizontal="center" vertical="top"/>
    </xf>
    <xf numFmtId="49" fontId="16" fillId="0" borderId="1" xfId="0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 wrapText="1"/>
    </xf>
    <xf numFmtId="49" fontId="19" fillId="0" borderId="1" xfId="5" applyNumberFormat="1" applyFont="1" applyFill="1" applyBorder="1" applyAlignment="1" applyProtection="1">
      <alignment horizontal="center" vertical="top" wrapText="1"/>
    </xf>
    <xf numFmtId="0" fontId="19" fillId="0" borderId="1" xfId="5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6" fontId="0" fillId="0" borderId="0" xfId="0" applyNumberFormat="1">
      <alignment vertical="top"/>
    </xf>
    <xf numFmtId="167" fontId="2" fillId="0" borderId="0" xfId="0" applyNumberFormat="1" applyFont="1" applyFill="1" applyBorder="1" applyAlignment="1" applyProtection="1">
      <alignment vertical="top"/>
    </xf>
    <xf numFmtId="167" fontId="0" fillId="0" borderId="0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0" fillId="3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top"/>
    </xf>
    <xf numFmtId="0" fontId="0" fillId="0" borderId="0" xfId="0" applyBorder="1">
      <alignment vertical="top"/>
    </xf>
    <xf numFmtId="0" fontId="23" fillId="0" borderId="0" xfId="0" applyFont="1" applyAlignment="1">
      <alignment horizontal="center" vertical="top"/>
    </xf>
    <xf numFmtId="169" fontId="2" fillId="0" borderId="1" xfId="0" applyNumberFormat="1" applyFont="1" applyFill="1" applyBorder="1" applyAlignment="1" applyProtection="1">
      <alignment horizontal="center" vertical="top"/>
    </xf>
    <xf numFmtId="49" fontId="2" fillId="3" borderId="1" xfId="0" applyNumberFormat="1" applyFont="1" applyFill="1" applyBorder="1" applyAlignment="1" applyProtection="1">
      <alignment horizontal="center" vertical="top"/>
    </xf>
    <xf numFmtId="169" fontId="2" fillId="0" borderId="1" xfId="0" applyNumberFormat="1" applyFont="1" applyFill="1" applyBorder="1" applyAlignment="1" applyProtection="1">
      <alignment horizontal="center" vertical="top" wrapText="1"/>
    </xf>
    <xf numFmtId="0" fontId="25" fillId="0" borderId="0" xfId="0" applyFont="1" applyAlignment="1">
      <alignment horizontal="right" vertical="top"/>
    </xf>
    <xf numFmtId="0" fontId="36" fillId="0" borderId="0" xfId="0" applyFont="1" applyAlignment="1">
      <alignment horizontal="center" vertical="top"/>
    </xf>
    <xf numFmtId="0" fontId="37" fillId="0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 wrapText="1"/>
    </xf>
    <xf numFmtId="168" fontId="7" fillId="0" borderId="1" xfId="0" applyNumberFormat="1" applyFont="1" applyFill="1" applyBorder="1" applyAlignment="1" applyProtection="1">
      <alignment horizontal="right" vertical="top"/>
    </xf>
    <xf numFmtId="168" fontId="2" fillId="0" borderId="1" xfId="0" applyNumberFormat="1" applyFont="1" applyFill="1" applyBorder="1" applyAlignment="1" applyProtection="1">
      <alignment horizontal="right" vertical="center"/>
    </xf>
    <xf numFmtId="168" fontId="2" fillId="0" borderId="1" xfId="0" applyNumberFormat="1" applyFont="1" applyFill="1" applyBorder="1" applyAlignment="1" applyProtection="1">
      <alignment horizontal="right" vertical="center" wrapText="1"/>
    </xf>
    <xf numFmtId="168" fontId="2" fillId="0" borderId="1" xfId="0" applyNumberFormat="1" applyFont="1" applyFill="1" applyBorder="1" applyAlignment="1" applyProtection="1">
      <alignment vertical="center"/>
    </xf>
    <xf numFmtId="168" fontId="7" fillId="0" borderId="1" xfId="0" applyNumberFormat="1" applyFont="1" applyFill="1" applyBorder="1" applyAlignment="1" applyProtection="1">
      <alignment horizontal="right" vertical="center"/>
    </xf>
    <xf numFmtId="168" fontId="7" fillId="0" borderId="1" xfId="0" applyNumberFormat="1" applyFont="1" applyFill="1" applyBorder="1" applyAlignment="1" applyProtection="1">
      <alignment vertical="center"/>
    </xf>
    <xf numFmtId="168" fontId="2" fillId="0" borderId="1" xfId="0" applyNumberFormat="1" applyFont="1" applyFill="1" applyBorder="1" applyAlignment="1" applyProtection="1">
      <alignment horizontal="right" vertical="top"/>
    </xf>
    <xf numFmtId="168" fontId="7" fillId="0" borderId="8" xfId="0" applyNumberFormat="1" applyFont="1" applyFill="1" applyBorder="1" applyAlignment="1" applyProtection="1">
      <alignment vertical="top"/>
    </xf>
    <xf numFmtId="169" fontId="7" fillId="0" borderId="1" xfId="0" applyNumberFormat="1" applyFont="1" applyFill="1" applyBorder="1" applyAlignment="1" applyProtection="1">
      <alignment horizontal="center" vertical="top"/>
    </xf>
    <xf numFmtId="169" fontId="18" fillId="0" borderId="1" xfId="0" applyNumberFormat="1" applyFont="1" applyFill="1" applyBorder="1" applyAlignment="1" applyProtection="1">
      <alignment horizontal="center" vertical="top"/>
    </xf>
    <xf numFmtId="169" fontId="2" fillId="0" borderId="7" xfId="0" applyNumberFormat="1" applyFont="1" applyFill="1" applyBorder="1" applyAlignment="1" applyProtection="1">
      <alignment horizontal="center" vertical="top"/>
    </xf>
    <xf numFmtId="169" fontId="18" fillId="0" borderId="1" xfId="0" applyNumberFormat="1" applyFont="1" applyFill="1" applyBorder="1" applyAlignment="1" applyProtection="1">
      <alignment horizontal="center" vertical="top" wrapText="1"/>
    </xf>
    <xf numFmtId="169" fontId="2" fillId="0" borderId="2" xfId="0" applyNumberFormat="1" applyFont="1" applyFill="1" applyBorder="1" applyAlignment="1" applyProtection="1">
      <alignment horizontal="center" vertical="top"/>
    </xf>
    <xf numFmtId="169" fontId="2" fillId="0" borderId="1" xfId="0" applyNumberFormat="1" applyFont="1" applyFill="1" applyBorder="1" applyAlignment="1">
      <alignment horizontal="center" vertical="top"/>
    </xf>
    <xf numFmtId="169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 applyProtection="1">
      <alignment horizontal="center" vertical="top"/>
    </xf>
    <xf numFmtId="169" fontId="2" fillId="3" borderId="1" xfId="0" applyNumberFormat="1" applyFont="1" applyFill="1" applyBorder="1" applyAlignment="1" applyProtection="1">
      <alignment horizontal="center" vertical="top"/>
    </xf>
    <xf numFmtId="169" fontId="13" fillId="0" borderId="1" xfId="0" applyNumberFormat="1" applyFont="1" applyFill="1" applyBorder="1" applyAlignment="1" applyProtection="1">
      <alignment horizontal="center" vertical="top"/>
    </xf>
    <xf numFmtId="167" fontId="24" fillId="0" borderId="1" xfId="0" applyNumberFormat="1" applyFont="1" applyFill="1" applyBorder="1" applyAlignment="1">
      <alignment vertical="top" wrapText="1"/>
    </xf>
    <xf numFmtId="167" fontId="36" fillId="0" borderId="1" xfId="0" applyNumberFormat="1" applyFont="1" applyFill="1" applyBorder="1" applyAlignment="1" applyProtection="1">
      <alignment vertical="top"/>
    </xf>
    <xf numFmtId="167" fontId="36" fillId="0" borderId="1" xfId="0" applyNumberFormat="1" applyFont="1" applyFill="1" applyBorder="1" applyAlignment="1">
      <alignment vertical="top" wrapText="1"/>
    </xf>
    <xf numFmtId="168" fontId="0" fillId="0" borderId="0" xfId="0" applyNumberFormat="1">
      <alignment vertical="top"/>
    </xf>
    <xf numFmtId="169" fontId="18" fillId="3" borderId="1" xfId="0" applyNumberFormat="1" applyFont="1" applyFill="1" applyBorder="1" applyAlignment="1" applyProtection="1">
      <alignment horizontal="center" vertical="top"/>
    </xf>
    <xf numFmtId="169" fontId="7" fillId="0" borderId="1" xfId="0" applyNumberFormat="1" applyFont="1" applyFill="1" applyBorder="1" applyAlignment="1">
      <alignment horizontal="center" vertical="top" wrapText="1"/>
    </xf>
    <xf numFmtId="169" fontId="7" fillId="0" borderId="3" xfId="0" applyNumberFormat="1" applyFont="1" applyFill="1" applyBorder="1" applyAlignment="1" applyProtection="1">
      <alignment horizontal="center" vertical="top"/>
    </xf>
    <xf numFmtId="166" fontId="0" fillId="0" borderId="0" xfId="0" applyNumberFormat="1" applyBorder="1">
      <alignment vertical="top"/>
    </xf>
    <xf numFmtId="168" fontId="7" fillId="0" borderId="0" xfId="0" applyNumberFormat="1" applyFont="1" applyFill="1" applyBorder="1" applyAlignment="1" applyProtection="1">
      <alignment vertical="top"/>
    </xf>
    <xf numFmtId="0" fontId="2" fillId="0" borderId="1" xfId="3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1" fillId="0" borderId="0" xfId="6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4" fillId="0" borderId="1" xfId="4" applyFont="1" applyFill="1" applyBorder="1" applyAlignment="1">
      <alignment horizontal="center" vertical="top" wrapText="1"/>
    </xf>
    <xf numFmtId="0" fontId="2" fillId="3" borderId="1" xfId="3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Fill="1" applyAlignment="1">
      <alignment horizontal="center" vertical="top"/>
    </xf>
    <xf numFmtId="169" fontId="2" fillId="0" borderId="0" xfId="0" applyNumberFormat="1" applyFont="1" applyFill="1" applyAlignment="1">
      <alignment horizontal="center" vertical="top"/>
    </xf>
    <xf numFmtId="168" fontId="2" fillId="0" borderId="0" xfId="0" applyNumberFormat="1" applyFont="1" applyFill="1" applyAlignment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16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66" fontId="2" fillId="0" borderId="0" xfId="0" applyNumberFormat="1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6" fillId="0" borderId="0" xfId="0" applyFont="1" applyAlignment="1">
      <alignment horizontal="center" vertical="top"/>
    </xf>
    <xf numFmtId="168" fontId="11" fillId="0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top"/>
    </xf>
    <xf numFmtId="49" fontId="2" fillId="0" borderId="3" xfId="0" applyNumberFormat="1" applyFont="1" applyFill="1" applyBorder="1" applyAlignment="1" applyProtection="1">
      <alignment horizontal="center" vertical="top"/>
    </xf>
    <xf numFmtId="168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right" vertical="top"/>
    </xf>
    <xf numFmtId="0" fontId="18" fillId="0" borderId="1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2" fillId="0" borderId="0" xfId="0" applyFont="1" applyAlignment="1"/>
    <xf numFmtId="0" fontId="2" fillId="0" borderId="6" xfId="0" applyNumberFormat="1" applyFont="1" applyFill="1" applyBorder="1" applyAlignment="1" applyProtection="1">
      <alignment horizontal="center" vertical="top" wrapText="1"/>
    </xf>
    <xf numFmtId="168" fontId="24" fillId="0" borderId="1" xfId="0" applyNumberFormat="1" applyFont="1" applyFill="1" applyBorder="1" applyAlignment="1">
      <alignment vertical="top" wrapText="1"/>
    </xf>
    <xf numFmtId="168" fontId="36" fillId="0" borderId="1" xfId="0" applyNumberFormat="1" applyFont="1" applyFill="1" applyBorder="1" applyAlignment="1" applyProtection="1">
      <alignment vertical="top"/>
    </xf>
    <xf numFmtId="168" fontId="7" fillId="0" borderId="1" xfId="0" applyNumberFormat="1" applyFont="1" applyFill="1" applyBorder="1" applyAlignment="1" applyProtection="1">
      <alignment horizontal="center" vertical="top"/>
    </xf>
    <xf numFmtId="168" fontId="18" fillId="0" borderId="1" xfId="0" applyNumberFormat="1" applyFont="1" applyFill="1" applyBorder="1" applyAlignment="1" applyProtection="1">
      <alignment horizontal="center" vertical="top"/>
    </xf>
    <xf numFmtId="168" fontId="2" fillId="0" borderId="1" xfId="0" applyNumberFormat="1" applyFont="1" applyFill="1" applyBorder="1" applyAlignment="1" applyProtection="1">
      <alignment horizontal="center" vertical="top"/>
    </xf>
    <xf numFmtId="168" fontId="2" fillId="0" borderId="7" xfId="0" applyNumberFormat="1" applyFont="1" applyFill="1" applyBorder="1" applyAlignment="1" applyProtection="1">
      <alignment horizontal="center" vertical="top"/>
    </xf>
    <xf numFmtId="168" fontId="18" fillId="0" borderId="1" xfId="0" applyNumberFormat="1" applyFont="1" applyFill="1" applyBorder="1" applyAlignment="1" applyProtection="1">
      <alignment horizontal="center" vertical="top" wrapText="1"/>
    </xf>
    <xf numFmtId="168" fontId="2" fillId="0" borderId="1" xfId="0" applyNumberFormat="1" applyFont="1" applyFill="1" applyBorder="1" applyAlignment="1" applyProtection="1">
      <alignment horizontal="center" vertical="top" wrapText="1"/>
    </xf>
    <xf numFmtId="168" fontId="2" fillId="3" borderId="1" xfId="0" applyNumberFormat="1" applyFont="1" applyFill="1" applyBorder="1" applyAlignment="1" applyProtection="1">
      <alignment horizontal="center" vertical="top"/>
    </xf>
    <xf numFmtId="168" fontId="2" fillId="0" borderId="2" xfId="0" applyNumberFormat="1" applyFont="1" applyFill="1" applyBorder="1" applyAlignment="1" applyProtection="1">
      <alignment horizontal="center" vertical="top"/>
    </xf>
    <xf numFmtId="168" fontId="2" fillId="0" borderId="1" xfId="0" applyNumberFormat="1" applyFont="1" applyFill="1" applyBorder="1" applyAlignment="1">
      <alignment horizontal="center" vertical="top"/>
    </xf>
    <xf numFmtId="168" fontId="2" fillId="0" borderId="1" xfId="0" applyNumberFormat="1" applyFont="1" applyFill="1" applyBorder="1" applyAlignment="1">
      <alignment horizontal="center" vertical="top" wrapText="1"/>
    </xf>
    <xf numFmtId="168" fontId="13" fillId="0" borderId="1" xfId="0" applyNumberFormat="1" applyFont="1" applyFill="1" applyBorder="1" applyAlignment="1" applyProtection="1">
      <alignment horizontal="center" vertical="top"/>
    </xf>
    <xf numFmtId="168" fontId="7" fillId="0" borderId="3" xfId="0" applyNumberFormat="1" applyFont="1" applyFill="1" applyBorder="1" applyAlignment="1" applyProtection="1">
      <alignment horizontal="center" vertical="top"/>
    </xf>
    <xf numFmtId="168" fontId="0" fillId="0" borderId="1" xfId="0" applyNumberFormat="1" applyFont="1" applyFill="1" applyBorder="1" applyAlignment="1" applyProtection="1">
      <alignment horizontal="right" vertical="top"/>
    </xf>
    <xf numFmtId="168" fontId="0" fillId="0" borderId="1" xfId="0" applyNumberFormat="1" applyFont="1" applyFill="1" applyBorder="1" applyAlignment="1" applyProtection="1">
      <alignment vertical="top" wrapText="1"/>
    </xf>
    <xf numFmtId="168" fontId="5" fillId="0" borderId="1" xfId="0" applyNumberFormat="1" applyFont="1" applyFill="1" applyBorder="1" applyAlignment="1" applyProtection="1">
      <alignment vertical="top" wrapText="1"/>
    </xf>
    <xf numFmtId="168" fontId="7" fillId="0" borderId="5" xfId="0" applyNumberFormat="1" applyFont="1" applyFill="1" applyBorder="1" applyAlignment="1" applyProtection="1">
      <alignment horizontal="center" vertical="top"/>
    </xf>
    <xf numFmtId="168" fontId="35" fillId="3" borderId="1" xfId="0" applyNumberFormat="1" applyFont="1" applyFill="1" applyBorder="1" applyAlignment="1" applyProtection="1">
      <alignment horizontal="center" vertical="top"/>
    </xf>
    <xf numFmtId="0" fontId="24" fillId="0" borderId="0" xfId="0" applyFont="1" applyAlignment="1">
      <alignment horizontal="center" vertical="top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Border="1" applyAlignment="1">
      <alignment vertical="top" wrapText="1"/>
    </xf>
    <xf numFmtId="0" fontId="2" fillId="0" borderId="0" xfId="0" applyNumberFormat="1" applyFont="1" applyFill="1" applyBorder="1" applyAlignment="1" applyProtection="1">
      <alignment horizontal="left" vertical="top" indent="15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6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167" fontId="41" fillId="0" borderId="2" xfId="0" applyNumberFormat="1" applyFont="1" applyFill="1" applyBorder="1" applyAlignment="1">
      <alignment vertical="top" wrapText="1"/>
    </xf>
    <xf numFmtId="167" fontId="41" fillId="0" borderId="6" xfId="0" applyNumberFormat="1" applyFont="1" applyFill="1" applyBorder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37" fillId="0" borderId="1" xfId="0" applyFont="1" applyFill="1" applyBorder="1" applyAlignment="1">
      <alignment horizontal="center" vertical="top" wrapText="1"/>
    </xf>
    <xf numFmtId="0" fontId="40" fillId="0" borderId="2" xfId="0" applyFont="1" applyFill="1" applyBorder="1" applyAlignment="1">
      <alignment vertical="top" wrapText="1"/>
    </xf>
    <xf numFmtId="0" fontId="40" fillId="0" borderId="6" xfId="0" applyFont="1" applyFill="1" applyBorder="1" applyAlignment="1">
      <alignment vertical="top" wrapText="1"/>
    </xf>
    <xf numFmtId="0" fontId="41" fillId="0" borderId="2" xfId="0" applyFont="1" applyFill="1" applyBorder="1" applyAlignment="1">
      <alignment horizontal="center" vertical="top" wrapText="1"/>
    </xf>
    <xf numFmtId="0" fontId="41" fillId="0" borderId="6" xfId="0" applyFont="1" applyFill="1" applyBorder="1" applyAlignment="1">
      <alignment horizontal="center" vertical="top" wrapText="1"/>
    </xf>
    <xf numFmtId="168" fontId="41" fillId="0" borderId="2" xfId="0" applyNumberFormat="1" applyFont="1" applyFill="1" applyBorder="1" applyAlignment="1">
      <alignment vertical="top" wrapText="1"/>
    </xf>
    <xf numFmtId="168" fontId="41" fillId="0" borderId="6" xfId="0" applyNumberFormat="1" applyFont="1" applyFill="1" applyBorder="1" applyAlignment="1">
      <alignment vertical="top" wrapText="1"/>
    </xf>
    <xf numFmtId="0" fontId="44" fillId="0" borderId="1" xfId="0" applyFont="1" applyBorder="1" applyAlignment="1">
      <alignment horizontal="center" vertical="top" wrapText="1"/>
    </xf>
    <xf numFmtId="0" fontId="44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center" vertical="top" wrapText="1"/>
    </xf>
    <xf numFmtId="0" fontId="44" fillId="0" borderId="1" xfId="0" applyFont="1" applyBorder="1" applyAlignment="1">
      <alignment vertical="top" wrapText="1"/>
    </xf>
    <xf numFmtId="0" fontId="44" fillId="0" borderId="0" xfId="0" applyFont="1" applyBorder="1" applyAlignment="1">
      <alignment vertical="top" wrapText="1"/>
    </xf>
    <xf numFmtId="0" fontId="44" fillId="0" borderId="6" xfId="0" applyFont="1" applyBorder="1" applyAlignment="1">
      <alignment horizontal="center" vertical="top" wrapText="1"/>
    </xf>
    <xf numFmtId="0" fontId="44" fillId="0" borderId="2" xfId="0" applyFont="1" applyBorder="1" applyAlignment="1">
      <alignment horizontal="center" vertical="top" wrapText="1"/>
    </xf>
    <xf numFmtId="0" fontId="44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5" fillId="0" borderId="5" xfId="0" applyFont="1" applyBorder="1" applyAlignment="1">
      <alignment horizontal="center" vertical="top"/>
    </xf>
    <xf numFmtId="0" fontId="45" fillId="0" borderId="9" xfId="0" applyFont="1" applyBorder="1" applyAlignment="1">
      <alignment horizontal="center" vertical="top"/>
    </xf>
    <xf numFmtId="0" fontId="45" fillId="0" borderId="7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0" fontId="46" fillId="0" borderId="0" xfId="0" applyFont="1" applyAlignment="1">
      <alignment horizontal="center" vertical="top"/>
    </xf>
    <xf numFmtId="0" fontId="3" fillId="0" borderId="0" xfId="0" applyFont="1">
      <alignment vertical="top"/>
    </xf>
  </cellXfs>
  <cellStyles count="59">
    <cellStyle name="st107" xfId="27"/>
    <cellStyle name="xl22" xfId="7"/>
    <cellStyle name="xl23" xfId="31"/>
    <cellStyle name="xl24" xfId="35"/>
    <cellStyle name="xl26" xfId="9"/>
    <cellStyle name="xl27" xfId="55"/>
    <cellStyle name="xl28" xfId="58"/>
    <cellStyle name="xl29" xfId="33"/>
    <cellStyle name="xl30" xfId="26"/>
    <cellStyle name="xl31" xfId="8"/>
    <cellStyle name="xl32" xfId="36"/>
    <cellStyle name="xl33" xfId="32"/>
    <cellStyle name="xl35" xfId="53"/>
    <cellStyle name="xl36" xfId="10"/>
    <cellStyle name="xl37" xfId="37"/>
    <cellStyle name="xl38" xfId="43"/>
    <cellStyle name="xl39" xfId="45"/>
    <cellStyle name="xl40" xfId="50"/>
    <cellStyle name="xl41" xfId="54"/>
    <cellStyle name="xl42" xfId="38"/>
    <cellStyle name="xl43" xfId="44"/>
    <cellStyle name="xl44" xfId="46"/>
    <cellStyle name="xl45" xfId="51"/>
    <cellStyle name="xl46" xfId="39"/>
    <cellStyle name="xl47" xfId="47"/>
    <cellStyle name="xl48" xfId="48"/>
    <cellStyle name="xl49" xfId="12"/>
    <cellStyle name="xl50" xfId="13"/>
    <cellStyle name="xl51" xfId="40"/>
    <cellStyle name="xl52" xfId="42"/>
    <cellStyle name="xl53" xfId="49"/>
    <cellStyle name="xl54" xfId="52"/>
    <cellStyle name="xl55" xfId="18"/>
    <cellStyle name="xl56" xfId="19"/>
    <cellStyle name="xl57" xfId="22"/>
    <cellStyle name="xl58" xfId="28"/>
    <cellStyle name="xl59" xfId="20"/>
    <cellStyle name="xl60" xfId="15"/>
    <cellStyle name="xl61" xfId="16"/>
    <cellStyle name="xl62" xfId="23"/>
    <cellStyle name="xl63" xfId="41"/>
    <cellStyle name="xl64" xfId="11"/>
    <cellStyle name="xl65" xfId="14"/>
    <cellStyle name="xl66" xfId="17"/>
    <cellStyle name="xl67" xfId="21"/>
    <cellStyle name="xl68" xfId="24"/>
    <cellStyle name="xl69" xfId="25"/>
    <cellStyle name="xl70" xfId="29"/>
    <cellStyle name="xl71" xfId="30"/>
    <cellStyle name="xl72" xfId="34"/>
    <cellStyle name="xl73" xfId="56"/>
    <cellStyle name="xl74" xfId="57"/>
    <cellStyle name="Гиперссылка" xfId="6" builtinId="8"/>
    <cellStyle name="Денежный" xfId="1" builtinId="4"/>
    <cellStyle name="Денежный_вед. 2013" xfId="2"/>
    <cellStyle name="Обычный" xfId="0" builtinId="0"/>
    <cellStyle name="Обычный_вед. 2013" xfId="3"/>
    <cellStyle name="Обычный_вед. 2014" xfId="4"/>
    <cellStyle name="Финансовый [0]" xfId="5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6FAFB"/>
      <rgbColor rgb="00BFC5D2"/>
      <rgbColor rgb="00405E83"/>
      <rgbColor rgb="00D2E6FF"/>
      <rgbColor rgb="00000000"/>
      <rgbColor rgb="00DDEDFF"/>
      <rgbColor rgb="00BFD8FF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19050</xdr:rowOff>
    </xdr:to>
    <xdr:sp macro="" textlink="">
      <xdr:nvSpPr>
        <xdr:cNvPr id="2" name="Text Box 59"/>
        <xdr:cNvSpPr txBox="1">
          <a:spLocks noChangeArrowheads="1"/>
        </xdr:cNvSpPr>
      </xdr:nvSpPr>
      <xdr:spPr bwMode="auto">
        <a:xfrm>
          <a:off x="4229100" y="41338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</xdr:colOff>
      <xdr:row>24</xdr:row>
      <xdr:rowOff>19050</xdr:rowOff>
    </xdr:to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0" y="82677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</xdr:colOff>
      <xdr:row>26</xdr:row>
      <xdr:rowOff>19050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0" y="85915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</xdr:colOff>
      <xdr:row>28</xdr:row>
      <xdr:rowOff>19050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0" y="89154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</xdr:colOff>
      <xdr:row>30</xdr:row>
      <xdr:rowOff>19050</xdr:rowOff>
    </xdr:to>
    <xdr:sp macro="" textlink="">
      <xdr:nvSpPr>
        <xdr:cNvPr id="42" name="Text Box 18"/>
        <xdr:cNvSpPr txBox="1">
          <a:spLocks noChangeArrowheads="1"/>
        </xdr:cNvSpPr>
      </xdr:nvSpPr>
      <xdr:spPr bwMode="auto">
        <a:xfrm>
          <a:off x="0" y="92392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</xdr:colOff>
      <xdr:row>32</xdr:row>
      <xdr:rowOff>19050</xdr:rowOff>
    </xdr:to>
    <xdr:sp macro="" textlink="">
      <xdr:nvSpPr>
        <xdr:cNvPr id="43" name="Text Box 17"/>
        <xdr:cNvSpPr txBox="1">
          <a:spLocks noChangeArrowheads="1"/>
        </xdr:cNvSpPr>
      </xdr:nvSpPr>
      <xdr:spPr bwMode="auto">
        <a:xfrm>
          <a:off x="0" y="95631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</xdr:colOff>
      <xdr:row>34</xdr:row>
      <xdr:rowOff>19050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0" y="98869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</xdr:colOff>
      <xdr:row>36</xdr:row>
      <xdr:rowOff>19050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0" y="102108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</xdr:colOff>
      <xdr:row>38</xdr:row>
      <xdr:rowOff>19050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0" y="105346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</xdr:colOff>
      <xdr:row>40</xdr:row>
      <xdr:rowOff>19050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0" y="108585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</xdr:colOff>
      <xdr:row>42</xdr:row>
      <xdr:rowOff>19050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0" y="111823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19050</xdr:colOff>
      <xdr:row>44</xdr:row>
      <xdr:rowOff>19050</xdr:rowOff>
    </xdr:to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0" y="115062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19050</xdr:colOff>
      <xdr:row>46</xdr:row>
      <xdr:rowOff>19050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0" y="118300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19050</xdr:colOff>
      <xdr:row>48</xdr:row>
      <xdr:rowOff>19050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0" y="121539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19050</xdr:colOff>
      <xdr:row>50</xdr:row>
      <xdr:rowOff>19050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0" y="124777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19050</xdr:colOff>
      <xdr:row>52</xdr:row>
      <xdr:rowOff>19050</xdr:rowOff>
    </xdr:to>
    <xdr:sp macro="" textlink="">
      <xdr:nvSpPr>
        <xdr:cNvPr id="53" name="Text Box 7"/>
        <xdr:cNvSpPr txBox="1">
          <a:spLocks noChangeArrowheads="1"/>
        </xdr:cNvSpPr>
      </xdr:nvSpPr>
      <xdr:spPr bwMode="auto">
        <a:xfrm>
          <a:off x="0" y="128016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19050</xdr:colOff>
      <xdr:row>54</xdr:row>
      <xdr:rowOff>19050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0" y="131254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</xdr:colOff>
      <xdr:row>56</xdr:row>
      <xdr:rowOff>19050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0" y="134493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19050</xdr:colOff>
      <xdr:row>58</xdr:row>
      <xdr:rowOff>19050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0" y="137731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19050</xdr:colOff>
      <xdr:row>60</xdr:row>
      <xdr:rowOff>19050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0" y="140970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19050</xdr:colOff>
      <xdr:row>62</xdr:row>
      <xdr:rowOff>19050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0" y="144208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F6FAFB"/>
              </a:solidFill>
              <a:latin typeface="Liberation Serif"/>
            </a:rPr>
            <a:t>2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19050</xdr:colOff>
      <xdr:row>64</xdr:row>
      <xdr:rowOff>19050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0" y="147447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F6FAFB"/>
              </a:solidFill>
              <a:latin typeface="Liberation Serif"/>
            </a:rPr>
            <a:t>1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229100" y="41338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19050</xdr:colOff>
      <xdr:row>24</xdr:row>
      <xdr:rowOff>19050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0" y="82677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19050</xdr:colOff>
      <xdr:row>26</xdr:row>
      <xdr:rowOff>19050</xdr:rowOff>
    </xdr:to>
    <xdr:sp macro="" textlink="">
      <xdr:nvSpPr>
        <xdr:cNvPr id="98" name="Text Box 20"/>
        <xdr:cNvSpPr txBox="1">
          <a:spLocks noChangeArrowheads="1"/>
        </xdr:cNvSpPr>
      </xdr:nvSpPr>
      <xdr:spPr bwMode="auto">
        <a:xfrm>
          <a:off x="0" y="85915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19050</xdr:colOff>
      <xdr:row>28</xdr:row>
      <xdr:rowOff>19050</xdr:rowOff>
    </xdr:to>
    <xdr:sp macro="" textlink="">
      <xdr:nvSpPr>
        <xdr:cNvPr id="99" name="Text Box 19"/>
        <xdr:cNvSpPr txBox="1">
          <a:spLocks noChangeArrowheads="1"/>
        </xdr:cNvSpPr>
      </xdr:nvSpPr>
      <xdr:spPr bwMode="auto">
        <a:xfrm>
          <a:off x="0" y="89154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19050</xdr:colOff>
      <xdr:row>30</xdr:row>
      <xdr:rowOff>19050</xdr:rowOff>
    </xdr:to>
    <xdr:sp macro="" textlink="">
      <xdr:nvSpPr>
        <xdr:cNvPr id="100" name="Text Box 18"/>
        <xdr:cNvSpPr txBox="1">
          <a:spLocks noChangeArrowheads="1"/>
        </xdr:cNvSpPr>
      </xdr:nvSpPr>
      <xdr:spPr bwMode="auto">
        <a:xfrm>
          <a:off x="0" y="92392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19050</xdr:colOff>
      <xdr:row>32</xdr:row>
      <xdr:rowOff>19050</xdr:rowOff>
    </xdr:to>
    <xdr:sp macro="" textlink="">
      <xdr:nvSpPr>
        <xdr:cNvPr id="101" name="Text Box 17"/>
        <xdr:cNvSpPr txBox="1">
          <a:spLocks noChangeArrowheads="1"/>
        </xdr:cNvSpPr>
      </xdr:nvSpPr>
      <xdr:spPr bwMode="auto">
        <a:xfrm>
          <a:off x="0" y="95631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19050</xdr:colOff>
      <xdr:row>34</xdr:row>
      <xdr:rowOff>19050</xdr:rowOff>
    </xdr:to>
    <xdr:sp macro="" textlink="">
      <xdr:nvSpPr>
        <xdr:cNvPr id="102" name="Text Box 16"/>
        <xdr:cNvSpPr txBox="1">
          <a:spLocks noChangeArrowheads="1"/>
        </xdr:cNvSpPr>
      </xdr:nvSpPr>
      <xdr:spPr bwMode="auto">
        <a:xfrm>
          <a:off x="0" y="98869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19050</xdr:colOff>
      <xdr:row>36</xdr:row>
      <xdr:rowOff>19050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0" y="102108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19050</xdr:colOff>
      <xdr:row>38</xdr:row>
      <xdr:rowOff>19050</xdr:rowOff>
    </xdr:to>
    <xdr:sp macro="" textlink="">
      <xdr:nvSpPr>
        <xdr:cNvPr id="104" name="Text Box 14"/>
        <xdr:cNvSpPr txBox="1">
          <a:spLocks noChangeArrowheads="1"/>
        </xdr:cNvSpPr>
      </xdr:nvSpPr>
      <xdr:spPr bwMode="auto">
        <a:xfrm>
          <a:off x="0" y="105346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19050</xdr:colOff>
      <xdr:row>40</xdr:row>
      <xdr:rowOff>19050</xdr:rowOff>
    </xdr:to>
    <xdr:sp macro="" textlink="">
      <xdr:nvSpPr>
        <xdr:cNvPr id="105" name="Text Box 13"/>
        <xdr:cNvSpPr txBox="1">
          <a:spLocks noChangeArrowheads="1"/>
        </xdr:cNvSpPr>
      </xdr:nvSpPr>
      <xdr:spPr bwMode="auto">
        <a:xfrm>
          <a:off x="0" y="108585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19050</xdr:colOff>
      <xdr:row>42</xdr:row>
      <xdr:rowOff>19050</xdr:rowOff>
    </xdr:to>
    <xdr:sp macro="" textlink="">
      <xdr:nvSpPr>
        <xdr:cNvPr id="106" name="Text Box 12"/>
        <xdr:cNvSpPr txBox="1">
          <a:spLocks noChangeArrowheads="1"/>
        </xdr:cNvSpPr>
      </xdr:nvSpPr>
      <xdr:spPr bwMode="auto">
        <a:xfrm>
          <a:off x="0" y="111823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19050</xdr:colOff>
      <xdr:row>44</xdr:row>
      <xdr:rowOff>19050</xdr:rowOff>
    </xdr:to>
    <xdr:sp macro="" textlink="">
      <xdr:nvSpPr>
        <xdr:cNvPr id="107" name="Text Box 11"/>
        <xdr:cNvSpPr txBox="1">
          <a:spLocks noChangeArrowheads="1"/>
        </xdr:cNvSpPr>
      </xdr:nvSpPr>
      <xdr:spPr bwMode="auto">
        <a:xfrm>
          <a:off x="0" y="115062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19050</xdr:colOff>
      <xdr:row>46</xdr:row>
      <xdr:rowOff>19050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0" y="118300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19050</xdr:colOff>
      <xdr:row>48</xdr:row>
      <xdr:rowOff>19050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0" y="121539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19050</xdr:colOff>
      <xdr:row>50</xdr:row>
      <xdr:rowOff>19050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0" y="124777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19050</xdr:colOff>
      <xdr:row>52</xdr:row>
      <xdr:rowOff>19050</xdr:rowOff>
    </xdr:to>
    <xdr:sp macro="" textlink="">
      <xdr:nvSpPr>
        <xdr:cNvPr id="111" name="Text Box 7"/>
        <xdr:cNvSpPr txBox="1">
          <a:spLocks noChangeArrowheads="1"/>
        </xdr:cNvSpPr>
      </xdr:nvSpPr>
      <xdr:spPr bwMode="auto">
        <a:xfrm>
          <a:off x="0" y="128016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19050</xdr:colOff>
      <xdr:row>54</xdr:row>
      <xdr:rowOff>19050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0" y="131254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19050</xdr:colOff>
      <xdr:row>56</xdr:row>
      <xdr:rowOff>19050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0" y="134493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2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19050</xdr:colOff>
      <xdr:row>58</xdr:row>
      <xdr:rowOff>19050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0" y="137731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19050</xdr:colOff>
      <xdr:row>60</xdr:row>
      <xdr:rowOff>19050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0" y="140970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1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19050</xdr:colOff>
      <xdr:row>62</xdr:row>
      <xdr:rowOff>19050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0" y="1442085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F6FAFB"/>
              </a:solidFill>
              <a:latin typeface="Liberation Serif"/>
            </a:rPr>
            <a:t>2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19050</xdr:colOff>
      <xdr:row>64</xdr:row>
      <xdr:rowOff>19050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0" y="14744700"/>
          <a:ext cx="19050" cy="1905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F6FAFB"/>
              </a:solidFill>
              <a:latin typeface="Liberation Serif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2"/>
  <sheetViews>
    <sheetView topLeftCell="A47" zoomScaleNormal="79" workbookViewId="0">
      <selection sqref="A1:H49"/>
    </sheetView>
  </sheetViews>
  <sheetFormatPr defaultColWidth="8.85546875" defaultRowHeight="12"/>
  <cols>
    <col min="1" max="2" width="5.140625" style="2" customWidth="1"/>
    <col min="3" max="3" width="11" style="2" customWidth="1"/>
    <col min="4" max="4" width="5.7109375" style="2" customWidth="1"/>
    <col min="5" max="5" width="36.42578125" style="2" customWidth="1"/>
    <col min="6" max="6" width="11.7109375" style="2" customWidth="1"/>
    <col min="7" max="7" width="12" style="87" customWidth="1"/>
    <col min="8" max="8" width="12.140625" style="87" customWidth="1"/>
    <col min="9" max="9" width="8.85546875" style="87"/>
    <col min="10" max="10" width="11.5703125" style="87" customWidth="1"/>
    <col min="11" max="11" width="10.140625" style="87" customWidth="1"/>
    <col min="12" max="16384" width="8.85546875" style="87"/>
  </cols>
  <sheetData>
    <row r="1" spans="1:8" ht="12.75">
      <c r="E1" s="1"/>
      <c r="F1" s="1"/>
      <c r="G1" s="22" t="s">
        <v>489</v>
      </c>
    </row>
    <row r="2" spans="1:8" ht="12.75">
      <c r="E2" s="1"/>
      <c r="F2" s="1"/>
      <c r="G2" s="7" t="s">
        <v>226</v>
      </c>
    </row>
    <row r="3" spans="1:8" ht="12.75">
      <c r="E3" s="1"/>
      <c r="F3" s="1"/>
      <c r="G3" s="22" t="s">
        <v>653</v>
      </c>
    </row>
    <row r="5" spans="1:8" ht="12.75">
      <c r="G5" s="22" t="s">
        <v>544</v>
      </c>
    </row>
    <row r="6" spans="1:8" ht="12.75">
      <c r="E6" s="3"/>
      <c r="G6" s="7" t="s">
        <v>226</v>
      </c>
    </row>
    <row r="7" spans="1:8" ht="12.75">
      <c r="E7" s="3"/>
      <c r="G7" s="22" t="s">
        <v>52</v>
      </c>
    </row>
    <row r="8" spans="1:8">
      <c r="E8" s="3"/>
    </row>
    <row r="9" spans="1:8">
      <c r="E9" s="4"/>
    </row>
    <row r="10" spans="1:8">
      <c r="E10" s="4"/>
    </row>
    <row r="11" spans="1:8" ht="46.5" customHeight="1">
      <c r="B11" s="255" t="s">
        <v>369</v>
      </c>
      <c r="C11" s="256"/>
      <c r="D11" s="256"/>
      <c r="E11" s="256"/>
      <c r="F11" s="256"/>
      <c r="G11" s="257"/>
      <c r="H11" s="257"/>
    </row>
    <row r="12" spans="1:8">
      <c r="A12" s="254"/>
      <c r="B12" s="254"/>
      <c r="C12" s="254"/>
      <c r="D12" s="254"/>
      <c r="E12" s="254"/>
      <c r="F12" s="254"/>
    </row>
    <row r="13" spans="1:8" ht="36">
      <c r="A13" s="24" t="s">
        <v>16</v>
      </c>
      <c r="B13" s="21" t="s">
        <v>17</v>
      </c>
      <c r="C13" s="11" t="s">
        <v>244</v>
      </c>
      <c r="D13" s="21" t="s">
        <v>245</v>
      </c>
      <c r="E13" s="21" t="s">
        <v>18</v>
      </c>
      <c r="F13" s="43" t="s">
        <v>527</v>
      </c>
      <c r="G13" s="43" t="s">
        <v>528</v>
      </c>
      <c r="H13" s="28" t="s">
        <v>367</v>
      </c>
    </row>
    <row r="14" spans="1:8">
      <c r="A14" s="11" t="s">
        <v>19</v>
      </c>
      <c r="B14" s="11" t="s">
        <v>20</v>
      </c>
      <c r="C14" s="11" t="s">
        <v>59</v>
      </c>
      <c r="D14" s="11" t="s">
        <v>60</v>
      </c>
      <c r="E14" s="21">
        <v>5</v>
      </c>
      <c r="F14" s="44">
        <v>6</v>
      </c>
      <c r="G14" s="88">
        <v>7</v>
      </c>
      <c r="H14" s="88">
        <v>8</v>
      </c>
    </row>
    <row r="15" spans="1:8">
      <c r="A15" s="25" t="s">
        <v>254</v>
      </c>
      <c r="B15" s="25" t="s">
        <v>248</v>
      </c>
      <c r="C15" s="11"/>
      <c r="D15" s="11"/>
      <c r="E15" s="48" t="s">
        <v>21</v>
      </c>
      <c r="F15" s="71">
        <f>F16+F24+F41+F69+F75+F103+F109+F115</f>
        <v>128091.00700000001</v>
      </c>
      <c r="G15" s="71">
        <f>G16+G24+G41+G69+G75+G103+G109+G115</f>
        <v>81710.627999999997</v>
      </c>
      <c r="H15" s="71">
        <f>H16+H24+H41+H69+H75+H103+H109+H115</f>
        <v>82565.928</v>
      </c>
    </row>
    <row r="16" spans="1:8" ht="48">
      <c r="A16" s="25" t="s">
        <v>254</v>
      </c>
      <c r="B16" s="25" t="s">
        <v>294</v>
      </c>
      <c r="C16" s="11"/>
      <c r="D16" s="11"/>
      <c r="E16" s="49" t="s">
        <v>127</v>
      </c>
      <c r="F16" s="71">
        <f>F17</f>
        <v>1931.3</v>
      </c>
      <c r="G16" s="71">
        <f>G17</f>
        <v>1714</v>
      </c>
      <c r="H16" s="71">
        <f>H17</f>
        <v>1714</v>
      </c>
    </row>
    <row r="17" spans="1:8" ht="24">
      <c r="A17" s="11" t="s">
        <v>254</v>
      </c>
      <c r="B17" s="11" t="s">
        <v>294</v>
      </c>
      <c r="C17" s="11" t="s">
        <v>130</v>
      </c>
      <c r="D17" s="21"/>
      <c r="E17" s="49" t="s">
        <v>67</v>
      </c>
      <c r="F17" s="72">
        <f>F19</f>
        <v>1931.3</v>
      </c>
      <c r="G17" s="72">
        <f>G19</f>
        <v>1714</v>
      </c>
      <c r="H17" s="72">
        <f>H19</f>
        <v>1714</v>
      </c>
    </row>
    <row r="18" spans="1:8" ht="36">
      <c r="A18" s="11" t="s">
        <v>254</v>
      </c>
      <c r="B18" s="11" t="s">
        <v>294</v>
      </c>
      <c r="C18" s="11" t="s">
        <v>129</v>
      </c>
      <c r="D18" s="21"/>
      <c r="E18" s="49" t="s">
        <v>64</v>
      </c>
      <c r="F18" s="72"/>
      <c r="G18" s="72"/>
      <c r="H18" s="72"/>
    </row>
    <row r="19" spans="1:8">
      <c r="A19" s="11" t="s">
        <v>254</v>
      </c>
      <c r="B19" s="11" t="s">
        <v>294</v>
      </c>
      <c r="C19" s="11" t="s">
        <v>432</v>
      </c>
      <c r="D19" s="21"/>
      <c r="E19" s="49" t="s">
        <v>136</v>
      </c>
      <c r="F19" s="72">
        <f>F20</f>
        <v>1931.3</v>
      </c>
      <c r="G19" s="72">
        <f>G20</f>
        <v>1714</v>
      </c>
      <c r="H19" s="72">
        <f>H20</f>
        <v>1714</v>
      </c>
    </row>
    <row r="20" spans="1:8" ht="72">
      <c r="A20" s="11" t="s">
        <v>254</v>
      </c>
      <c r="B20" s="11" t="s">
        <v>294</v>
      </c>
      <c r="C20" s="11" t="s">
        <v>432</v>
      </c>
      <c r="D20" s="30" t="s">
        <v>558</v>
      </c>
      <c r="E20" s="50" t="s">
        <v>559</v>
      </c>
      <c r="F20" s="72">
        <f>F21+F22+F23</f>
        <v>1931.3</v>
      </c>
      <c r="G20" s="72">
        <f>G21+G22+G23</f>
        <v>1714</v>
      </c>
      <c r="H20" s="72">
        <f>H21+H22+H23</f>
        <v>1714</v>
      </c>
    </row>
    <row r="21" spans="1:8" ht="24">
      <c r="A21" s="11" t="s">
        <v>254</v>
      </c>
      <c r="B21" s="11" t="s">
        <v>294</v>
      </c>
      <c r="C21" s="11" t="s">
        <v>432</v>
      </c>
      <c r="D21" s="31" t="s">
        <v>560</v>
      </c>
      <c r="E21" s="51" t="s">
        <v>176</v>
      </c>
      <c r="F21" s="72">
        <v>1093</v>
      </c>
      <c r="G21" s="72">
        <v>942</v>
      </c>
      <c r="H21" s="72">
        <v>942</v>
      </c>
    </row>
    <row r="22" spans="1:8" ht="48">
      <c r="A22" s="11" t="s">
        <v>254</v>
      </c>
      <c r="B22" s="11" t="s">
        <v>294</v>
      </c>
      <c r="C22" s="11" t="s">
        <v>432</v>
      </c>
      <c r="D22" s="31" t="s">
        <v>561</v>
      </c>
      <c r="E22" s="51" t="s">
        <v>177</v>
      </c>
      <c r="F22" s="72">
        <v>440.5</v>
      </c>
      <c r="G22" s="72">
        <v>375</v>
      </c>
      <c r="H22" s="72">
        <v>375</v>
      </c>
    </row>
    <row r="23" spans="1:8" ht="60">
      <c r="A23" s="11" t="s">
        <v>254</v>
      </c>
      <c r="B23" s="11" t="s">
        <v>294</v>
      </c>
      <c r="C23" s="11" t="s">
        <v>432</v>
      </c>
      <c r="D23" s="31">
        <v>129</v>
      </c>
      <c r="E23" s="51" t="s">
        <v>178</v>
      </c>
      <c r="F23" s="72">
        <v>397.8</v>
      </c>
      <c r="G23" s="72">
        <v>397</v>
      </c>
      <c r="H23" s="72">
        <v>397</v>
      </c>
    </row>
    <row r="24" spans="1:8" ht="60">
      <c r="A24" s="24" t="s">
        <v>254</v>
      </c>
      <c r="B24" s="24" t="s">
        <v>320</v>
      </c>
      <c r="C24" s="11"/>
      <c r="D24" s="21"/>
      <c r="E24" s="49" t="s">
        <v>58</v>
      </c>
      <c r="F24" s="71">
        <f t="shared" ref="F24:H25" si="0">F25</f>
        <v>2560.4</v>
      </c>
      <c r="G24" s="71">
        <f t="shared" si="0"/>
        <v>2199</v>
      </c>
      <c r="H24" s="71">
        <f t="shared" si="0"/>
        <v>2199</v>
      </c>
    </row>
    <row r="25" spans="1:8" ht="24">
      <c r="A25" s="21" t="s">
        <v>254</v>
      </c>
      <c r="B25" s="21" t="s">
        <v>320</v>
      </c>
      <c r="C25" s="11" t="s">
        <v>130</v>
      </c>
      <c r="D25" s="21"/>
      <c r="E25" s="49" t="s">
        <v>67</v>
      </c>
      <c r="F25" s="72">
        <f t="shared" si="0"/>
        <v>2560.4</v>
      </c>
      <c r="G25" s="72">
        <f t="shared" si="0"/>
        <v>2199</v>
      </c>
      <c r="H25" s="72">
        <f t="shared" si="0"/>
        <v>2199</v>
      </c>
    </row>
    <row r="26" spans="1:8" ht="36">
      <c r="A26" s="21" t="s">
        <v>254</v>
      </c>
      <c r="B26" s="21" t="s">
        <v>320</v>
      </c>
      <c r="C26" s="11" t="s">
        <v>129</v>
      </c>
      <c r="D26" s="21"/>
      <c r="E26" s="49" t="s">
        <v>64</v>
      </c>
      <c r="F26" s="72">
        <f>F27+F36</f>
        <v>2560.4</v>
      </c>
      <c r="G26" s="72">
        <f>G27+G36</f>
        <v>2199</v>
      </c>
      <c r="H26" s="72">
        <f>H27+H36</f>
        <v>2199</v>
      </c>
    </row>
    <row r="27" spans="1:8" ht="36">
      <c r="A27" s="21" t="s">
        <v>254</v>
      </c>
      <c r="B27" s="21" t="s">
        <v>320</v>
      </c>
      <c r="C27" s="11" t="s">
        <v>433</v>
      </c>
      <c r="D27" s="21"/>
      <c r="E27" s="49" t="s">
        <v>554</v>
      </c>
      <c r="F27" s="72">
        <f>F28+F32+F34</f>
        <v>2144</v>
      </c>
      <c r="G27" s="72">
        <f>G28+G32+G34</f>
        <v>1785</v>
      </c>
      <c r="H27" s="72">
        <f>H28+H32+H34</f>
        <v>1785</v>
      </c>
    </row>
    <row r="28" spans="1:8" ht="72">
      <c r="A28" s="21" t="s">
        <v>254</v>
      </c>
      <c r="B28" s="21" t="s">
        <v>320</v>
      </c>
      <c r="C28" s="11" t="s">
        <v>433</v>
      </c>
      <c r="D28" s="30" t="s">
        <v>558</v>
      </c>
      <c r="E28" s="50" t="s">
        <v>559</v>
      </c>
      <c r="F28" s="72">
        <f>F29+F30+F31</f>
        <v>2102</v>
      </c>
      <c r="G28" s="72">
        <f>G29+G30+G31</f>
        <v>1743</v>
      </c>
      <c r="H28" s="72">
        <f>H29+H30+H31</f>
        <v>1743</v>
      </c>
    </row>
    <row r="29" spans="1:8" ht="24">
      <c r="A29" s="21" t="s">
        <v>254</v>
      </c>
      <c r="B29" s="21" t="s">
        <v>320</v>
      </c>
      <c r="C29" s="11" t="s">
        <v>433</v>
      </c>
      <c r="D29" s="31" t="s">
        <v>560</v>
      </c>
      <c r="E29" s="51" t="s">
        <v>176</v>
      </c>
      <c r="F29" s="72">
        <v>1296</v>
      </c>
      <c r="G29" s="72">
        <v>1102</v>
      </c>
      <c r="H29" s="72">
        <v>1102</v>
      </c>
    </row>
    <row r="30" spans="1:8" ht="48">
      <c r="A30" s="21" t="s">
        <v>254</v>
      </c>
      <c r="B30" s="21" t="s">
        <v>320</v>
      </c>
      <c r="C30" s="11" t="s">
        <v>433</v>
      </c>
      <c r="D30" s="31" t="s">
        <v>561</v>
      </c>
      <c r="E30" s="51" t="s">
        <v>177</v>
      </c>
      <c r="F30" s="72">
        <v>320.19</v>
      </c>
      <c r="G30" s="72">
        <v>237</v>
      </c>
      <c r="H30" s="72">
        <v>237</v>
      </c>
    </row>
    <row r="31" spans="1:8" ht="60">
      <c r="A31" s="21" t="s">
        <v>254</v>
      </c>
      <c r="B31" s="21" t="s">
        <v>320</v>
      </c>
      <c r="C31" s="11" t="s">
        <v>433</v>
      </c>
      <c r="D31" s="31">
        <v>129</v>
      </c>
      <c r="E31" s="51" t="s">
        <v>178</v>
      </c>
      <c r="F31" s="72">
        <v>485.81</v>
      </c>
      <c r="G31" s="72">
        <v>404</v>
      </c>
      <c r="H31" s="72">
        <v>404</v>
      </c>
    </row>
    <row r="32" spans="1:8" ht="24">
      <c r="A32" s="21" t="s">
        <v>254</v>
      </c>
      <c r="B32" s="21" t="s">
        <v>320</v>
      </c>
      <c r="C32" s="11" t="s">
        <v>433</v>
      </c>
      <c r="D32" s="30" t="s">
        <v>256</v>
      </c>
      <c r="E32" s="50" t="s">
        <v>257</v>
      </c>
      <c r="F32" s="72">
        <f>F33</f>
        <v>40</v>
      </c>
      <c r="G32" s="72">
        <f>G33</f>
        <v>40</v>
      </c>
      <c r="H32" s="72">
        <f>H33</f>
        <v>40</v>
      </c>
    </row>
    <row r="33" spans="1:8" ht="24">
      <c r="A33" s="21" t="s">
        <v>254</v>
      </c>
      <c r="B33" s="21" t="s">
        <v>320</v>
      </c>
      <c r="C33" s="11" t="s">
        <v>433</v>
      </c>
      <c r="D33" s="21" t="s">
        <v>258</v>
      </c>
      <c r="E33" s="49" t="s">
        <v>240</v>
      </c>
      <c r="F33" s="72">
        <v>40</v>
      </c>
      <c r="G33" s="72">
        <v>40</v>
      </c>
      <c r="H33" s="72">
        <v>40</v>
      </c>
    </row>
    <row r="34" spans="1:8">
      <c r="A34" s="21" t="s">
        <v>254</v>
      </c>
      <c r="B34" s="21" t="s">
        <v>320</v>
      </c>
      <c r="C34" s="11" t="s">
        <v>433</v>
      </c>
      <c r="D34" s="30" t="s">
        <v>262</v>
      </c>
      <c r="E34" s="50" t="s">
        <v>263</v>
      </c>
      <c r="F34" s="72">
        <f>F35</f>
        <v>2</v>
      </c>
      <c r="G34" s="72">
        <f>G35</f>
        <v>2</v>
      </c>
      <c r="H34" s="72">
        <f>H35</f>
        <v>2</v>
      </c>
    </row>
    <row r="35" spans="1:8">
      <c r="A35" s="21" t="s">
        <v>254</v>
      </c>
      <c r="B35" s="21" t="s">
        <v>320</v>
      </c>
      <c r="C35" s="11" t="s">
        <v>433</v>
      </c>
      <c r="D35" s="21">
        <v>853</v>
      </c>
      <c r="E35" s="51" t="s">
        <v>549</v>
      </c>
      <c r="F35" s="72">
        <v>2</v>
      </c>
      <c r="G35" s="72">
        <v>2</v>
      </c>
      <c r="H35" s="72">
        <v>2</v>
      </c>
    </row>
    <row r="36" spans="1:8" ht="60">
      <c r="A36" s="21" t="s">
        <v>254</v>
      </c>
      <c r="B36" s="21" t="s">
        <v>320</v>
      </c>
      <c r="C36" s="11" t="s">
        <v>431</v>
      </c>
      <c r="D36" s="21"/>
      <c r="E36" s="51" t="s">
        <v>54</v>
      </c>
      <c r="F36" s="72">
        <f>F37</f>
        <v>416.4</v>
      </c>
      <c r="G36" s="72">
        <f>G37</f>
        <v>414</v>
      </c>
      <c r="H36" s="72">
        <f>H37</f>
        <v>414</v>
      </c>
    </row>
    <row r="37" spans="1:8" ht="72">
      <c r="A37" s="21" t="s">
        <v>254</v>
      </c>
      <c r="B37" s="21" t="s">
        <v>320</v>
      </c>
      <c r="C37" s="11" t="s">
        <v>431</v>
      </c>
      <c r="D37" s="30" t="s">
        <v>558</v>
      </c>
      <c r="E37" s="50" t="s">
        <v>559</v>
      </c>
      <c r="F37" s="72">
        <f>F38+F40+F39</f>
        <v>416.4</v>
      </c>
      <c r="G37" s="72">
        <f>G38+G40+G39</f>
        <v>414</v>
      </c>
      <c r="H37" s="72">
        <f>H38+H40+H39</f>
        <v>414</v>
      </c>
    </row>
    <row r="38" spans="1:8" ht="24">
      <c r="A38" s="21" t="s">
        <v>254</v>
      </c>
      <c r="B38" s="21" t="s">
        <v>320</v>
      </c>
      <c r="C38" s="11" t="s">
        <v>431</v>
      </c>
      <c r="D38" s="31" t="s">
        <v>560</v>
      </c>
      <c r="E38" s="51" t="s">
        <v>176</v>
      </c>
      <c r="F38" s="72">
        <v>255</v>
      </c>
      <c r="G38" s="72">
        <v>255</v>
      </c>
      <c r="H38" s="72">
        <v>255</v>
      </c>
    </row>
    <row r="39" spans="1:8" ht="24">
      <c r="A39" s="21" t="s">
        <v>254</v>
      </c>
      <c r="B39" s="21" t="s">
        <v>320</v>
      </c>
      <c r="C39" s="11" t="s">
        <v>431</v>
      </c>
      <c r="D39" s="31" t="s">
        <v>561</v>
      </c>
      <c r="E39" s="51" t="s">
        <v>562</v>
      </c>
      <c r="F39" s="72">
        <v>64.811999999999998</v>
      </c>
      <c r="G39" s="72">
        <v>62</v>
      </c>
      <c r="H39" s="72">
        <v>62</v>
      </c>
    </row>
    <row r="40" spans="1:8" ht="60">
      <c r="A40" s="21" t="s">
        <v>254</v>
      </c>
      <c r="B40" s="21" t="s">
        <v>320</v>
      </c>
      <c r="C40" s="11" t="s">
        <v>431</v>
      </c>
      <c r="D40" s="31">
        <v>129</v>
      </c>
      <c r="E40" s="51" t="s">
        <v>178</v>
      </c>
      <c r="F40" s="72">
        <v>96.587999999999994</v>
      </c>
      <c r="G40" s="72">
        <v>97</v>
      </c>
      <c r="H40" s="72">
        <v>97</v>
      </c>
    </row>
    <row r="41" spans="1:8" ht="60">
      <c r="A41" s="24" t="s">
        <v>254</v>
      </c>
      <c r="B41" s="24" t="s">
        <v>247</v>
      </c>
      <c r="C41" s="21"/>
      <c r="D41" s="21"/>
      <c r="E41" s="49" t="s">
        <v>55</v>
      </c>
      <c r="F41" s="71">
        <f>F42</f>
        <v>32016.078000000005</v>
      </c>
      <c r="G41" s="71">
        <f>G42</f>
        <v>31134.628000000001</v>
      </c>
      <c r="H41" s="71">
        <f>H42</f>
        <v>31134.628000000001</v>
      </c>
    </row>
    <row r="42" spans="1:8" ht="24">
      <c r="A42" s="21" t="s">
        <v>254</v>
      </c>
      <c r="B42" s="21" t="s">
        <v>247</v>
      </c>
      <c r="C42" s="11" t="s">
        <v>130</v>
      </c>
      <c r="D42" s="21"/>
      <c r="E42" s="49" t="s">
        <v>67</v>
      </c>
      <c r="F42" s="71">
        <f>F43+F51</f>
        <v>32016.078000000005</v>
      </c>
      <c r="G42" s="71">
        <f>G43+G51</f>
        <v>31134.628000000001</v>
      </c>
      <c r="H42" s="71">
        <f>H43+H51</f>
        <v>31134.628000000001</v>
      </c>
    </row>
    <row r="43" spans="1:8" ht="36">
      <c r="A43" s="21" t="s">
        <v>254</v>
      </c>
      <c r="B43" s="21" t="s">
        <v>247</v>
      </c>
      <c r="C43" s="11" t="s">
        <v>424</v>
      </c>
      <c r="D43" s="11"/>
      <c r="E43" s="49" t="s">
        <v>68</v>
      </c>
      <c r="F43" s="72">
        <f>F44</f>
        <v>1090.0920000000001</v>
      </c>
      <c r="G43" s="72">
        <f>G44</f>
        <v>880.02800000000002</v>
      </c>
      <c r="H43" s="72">
        <f>H44</f>
        <v>880.02800000000002</v>
      </c>
    </row>
    <row r="44" spans="1:8" ht="60">
      <c r="A44" s="21" t="s">
        <v>254</v>
      </c>
      <c r="B44" s="21" t="s">
        <v>247</v>
      </c>
      <c r="C44" s="21">
        <v>9950040680</v>
      </c>
      <c r="D44" s="21"/>
      <c r="E44" s="89" t="s">
        <v>349</v>
      </c>
      <c r="F44" s="72">
        <f>F45+F49</f>
        <v>1090.0920000000001</v>
      </c>
      <c r="G44" s="72">
        <f>G45+G49</f>
        <v>880.02800000000002</v>
      </c>
      <c r="H44" s="72">
        <f>H45+H49</f>
        <v>880.02800000000002</v>
      </c>
    </row>
    <row r="45" spans="1:8" ht="72">
      <c r="A45" s="21" t="s">
        <v>254</v>
      </c>
      <c r="B45" s="21" t="s">
        <v>247</v>
      </c>
      <c r="C45" s="21">
        <v>9950040680</v>
      </c>
      <c r="D45" s="30" t="s">
        <v>558</v>
      </c>
      <c r="E45" s="50" t="s">
        <v>559</v>
      </c>
      <c r="F45" s="72">
        <f>F46+F48+F47</f>
        <v>1043.3440000000001</v>
      </c>
      <c r="G45" s="72">
        <f>G46+G47+G48</f>
        <v>833.28</v>
      </c>
      <c r="H45" s="72">
        <f>H46+H47+H48</f>
        <v>833.28</v>
      </c>
    </row>
    <row r="46" spans="1:8" ht="24">
      <c r="A46" s="21" t="s">
        <v>254</v>
      </c>
      <c r="B46" s="21" t="s">
        <v>247</v>
      </c>
      <c r="C46" s="21">
        <v>9950040680</v>
      </c>
      <c r="D46" s="31" t="s">
        <v>560</v>
      </c>
      <c r="E46" s="51" t="s">
        <v>176</v>
      </c>
      <c r="F46" s="72">
        <v>758.3</v>
      </c>
      <c r="G46" s="72">
        <v>640</v>
      </c>
      <c r="H46" s="72">
        <v>640</v>
      </c>
    </row>
    <row r="47" spans="1:8" ht="48">
      <c r="A47" s="21" t="s">
        <v>254</v>
      </c>
      <c r="B47" s="21" t="s">
        <v>247</v>
      </c>
      <c r="C47" s="21">
        <v>9950040680</v>
      </c>
      <c r="D47" s="31" t="s">
        <v>561</v>
      </c>
      <c r="E47" s="51" t="s">
        <v>177</v>
      </c>
      <c r="F47" s="72">
        <v>45.015999999999998</v>
      </c>
      <c r="G47" s="72"/>
      <c r="H47" s="72"/>
    </row>
    <row r="48" spans="1:8" ht="60">
      <c r="A48" s="21" t="s">
        <v>254</v>
      </c>
      <c r="B48" s="21" t="s">
        <v>247</v>
      </c>
      <c r="C48" s="21">
        <v>9950040680</v>
      </c>
      <c r="D48" s="31">
        <v>129</v>
      </c>
      <c r="E48" s="51" t="s">
        <v>178</v>
      </c>
      <c r="F48" s="72">
        <v>240.02799999999999</v>
      </c>
      <c r="G48" s="72">
        <v>193.28</v>
      </c>
      <c r="H48" s="72">
        <v>193.28</v>
      </c>
    </row>
    <row r="49" spans="1:8" ht="24">
      <c r="A49" s="21" t="s">
        <v>254</v>
      </c>
      <c r="B49" s="21" t="s">
        <v>247</v>
      </c>
      <c r="C49" s="21">
        <v>9950040680</v>
      </c>
      <c r="D49" s="30" t="s">
        <v>256</v>
      </c>
      <c r="E49" s="50" t="s">
        <v>257</v>
      </c>
      <c r="F49" s="72">
        <f>F50</f>
        <v>46.747999999999998</v>
      </c>
      <c r="G49" s="72">
        <f>G50</f>
        <v>46.747999999999998</v>
      </c>
      <c r="H49" s="72">
        <f>H50</f>
        <v>46.747999999999998</v>
      </c>
    </row>
    <row r="50" spans="1:8" ht="24">
      <c r="A50" s="21" t="s">
        <v>254</v>
      </c>
      <c r="B50" s="21" t="s">
        <v>247</v>
      </c>
      <c r="C50" s="21">
        <v>9950040680</v>
      </c>
      <c r="D50" s="21" t="s">
        <v>258</v>
      </c>
      <c r="E50" s="49" t="s">
        <v>240</v>
      </c>
      <c r="F50" s="72">
        <v>46.747999999999998</v>
      </c>
      <c r="G50" s="72">
        <v>46.747999999999998</v>
      </c>
      <c r="H50" s="72">
        <v>46.747999999999998</v>
      </c>
    </row>
    <row r="51" spans="1:8" ht="36">
      <c r="A51" s="21" t="s">
        <v>254</v>
      </c>
      <c r="B51" s="21" t="s">
        <v>247</v>
      </c>
      <c r="C51" s="11" t="s">
        <v>129</v>
      </c>
      <c r="D51" s="21"/>
      <c r="E51" s="49" t="s">
        <v>62</v>
      </c>
      <c r="F51" s="72">
        <f>F52+F59+F64</f>
        <v>30925.986000000004</v>
      </c>
      <c r="G51" s="72">
        <f>G52+G59+G64</f>
        <v>30254.600000000002</v>
      </c>
      <c r="H51" s="72">
        <f>H52+H59+H64</f>
        <v>30254.600000000002</v>
      </c>
    </row>
    <row r="52" spans="1:8" ht="36">
      <c r="A52" s="21" t="s">
        <v>254</v>
      </c>
      <c r="B52" s="21" t="s">
        <v>247</v>
      </c>
      <c r="C52" s="11" t="s">
        <v>338</v>
      </c>
      <c r="D52" s="21"/>
      <c r="E52" s="49" t="s">
        <v>131</v>
      </c>
      <c r="F52" s="72">
        <f>F53+F57</f>
        <v>21832.766000000003</v>
      </c>
      <c r="G52" s="72">
        <f>G53+G57</f>
        <v>20990.7</v>
      </c>
      <c r="H52" s="72">
        <f>H53+H57</f>
        <v>20990.7</v>
      </c>
    </row>
    <row r="53" spans="1:8" ht="72">
      <c r="A53" s="21" t="s">
        <v>254</v>
      </c>
      <c r="B53" s="21" t="s">
        <v>247</v>
      </c>
      <c r="C53" s="11" t="s">
        <v>338</v>
      </c>
      <c r="D53" s="30" t="s">
        <v>558</v>
      </c>
      <c r="E53" s="50" t="s">
        <v>559</v>
      </c>
      <c r="F53" s="72">
        <f>F54+F55+F56</f>
        <v>20837.616000000002</v>
      </c>
      <c r="G53" s="72">
        <f>G54+G55+G56</f>
        <v>20489.7</v>
      </c>
      <c r="H53" s="72">
        <f>H54+H55+H56</f>
        <v>20489.7</v>
      </c>
    </row>
    <row r="54" spans="1:8" ht="24">
      <c r="A54" s="21" t="s">
        <v>254</v>
      </c>
      <c r="B54" s="21" t="s">
        <v>247</v>
      </c>
      <c r="C54" s="11" t="s">
        <v>338</v>
      </c>
      <c r="D54" s="31" t="s">
        <v>560</v>
      </c>
      <c r="E54" s="51" t="s">
        <v>176</v>
      </c>
      <c r="F54" s="72">
        <v>12778</v>
      </c>
      <c r="G54" s="72">
        <v>12480.7</v>
      </c>
      <c r="H54" s="72">
        <v>12480.7</v>
      </c>
    </row>
    <row r="55" spans="1:8" ht="48">
      <c r="A55" s="21" t="s">
        <v>254</v>
      </c>
      <c r="B55" s="21" t="s">
        <v>247</v>
      </c>
      <c r="C55" s="11" t="s">
        <v>338</v>
      </c>
      <c r="D55" s="31" t="s">
        <v>561</v>
      </c>
      <c r="E55" s="51" t="s">
        <v>177</v>
      </c>
      <c r="F55" s="72">
        <v>3257</v>
      </c>
      <c r="G55" s="72">
        <v>3257</v>
      </c>
      <c r="H55" s="72">
        <v>3257</v>
      </c>
    </row>
    <row r="56" spans="1:8" ht="60">
      <c r="A56" s="21" t="s">
        <v>254</v>
      </c>
      <c r="B56" s="21" t="s">
        <v>247</v>
      </c>
      <c r="C56" s="11" t="s">
        <v>338</v>
      </c>
      <c r="D56" s="31">
        <v>129</v>
      </c>
      <c r="E56" s="51" t="s">
        <v>178</v>
      </c>
      <c r="F56" s="72">
        <v>4802.616</v>
      </c>
      <c r="G56" s="72">
        <v>4752</v>
      </c>
      <c r="H56" s="72">
        <v>4752</v>
      </c>
    </row>
    <row r="57" spans="1:8" ht="24">
      <c r="A57" s="21" t="s">
        <v>254</v>
      </c>
      <c r="B57" s="21" t="s">
        <v>247</v>
      </c>
      <c r="C57" s="11" t="s">
        <v>338</v>
      </c>
      <c r="D57" s="30" t="s">
        <v>256</v>
      </c>
      <c r="E57" s="50" t="s">
        <v>257</v>
      </c>
      <c r="F57" s="72">
        <f>F58</f>
        <v>995.15</v>
      </c>
      <c r="G57" s="72">
        <f>G58</f>
        <v>501</v>
      </c>
      <c r="H57" s="72">
        <f>H58</f>
        <v>501</v>
      </c>
    </row>
    <row r="58" spans="1:8" ht="24">
      <c r="A58" s="21" t="s">
        <v>254</v>
      </c>
      <c r="B58" s="21" t="s">
        <v>247</v>
      </c>
      <c r="C58" s="11" t="s">
        <v>338</v>
      </c>
      <c r="D58" s="21" t="s">
        <v>258</v>
      </c>
      <c r="E58" s="49" t="s">
        <v>240</v>
      </c>
      <c r="F58" s="72">
        <v>995.15</v>
      </c>
      <c r="G58" s="72">
        <v>501</v>
      </c>
      <c r="H58" s="72">
        <v>501</v>
      </c>
    </row>
    <row r="59" spans="1:8" ht="24">
      <c r="A59" s="21" t="s">
        <v>254</v>
      </c>
      <c r="B59" s="21" t="s">
        <v>247</v>
      </c>
      <c r="C59" s="11" t="s">
        <v>339</v>
      </c>
      <c r="D59" s="21"/>
      <c r="E59" s="49" t="s">
        <v>132</v>
      </c>
      <c r="F59" s="72">
        <f>F60</f>
        <v>1474.2839999999999</v>
      </c>
      <c r="G59" s="72">
        <f>G60</f>
        <v>1434.8999999999999</v>
      </c>
      <c r="H59" s="72">
        <f>H60</f>
        <v>1434.8999999999999</v>
      </c>
    </row>
    <row r="60" spans="1:8" ht="72">
      <c r="A60" s="21" t="s">
        <v>254</v>
      </c>
      <c r="B60" s="21" t="s">
        <v>247</v>
      </c>
      <c r="C60" s="11" t="s">
        <v>339</v>
      </c>
      <c r="D60" s="30" t="s">
        <v>558</v>
      </c>
      <c r="E60" s="50" t="s">
        <v>559</v>
      </c>
      <c r="F60" s="72">
        <f>F61+F62+F63</f>
        <v>1474.2839999999999</v>
      </c>
      <c r="G60" s="72">
        <f>G61+G62+G63</f>
        <v>1434.8999999999999</v>
      </c>
      <c r="H60" s="72">
        <f>H61+H62+H63</f>
        <v>1434.8999999999999</v>
      </c>
    </row>
    <row r="61" spans="1:8" ht="24">
      <c r="A61" s="21" t="s">
        <v>254</v>
      </c>
      <c r="B61" s="21" t="s">
        <v>247</v>
      </c>
      <c r="C61" s="11" t="s">
        <v>339</v>
      </c>
      <c r="D61" s="31" t="s">
        <v>560</v>
      </c>
      <c r="E61" s="51" t="s">
        <v>176</v>
      </c>
      <c r="F61" s="72">
        <v>877.1</v>
      </c>
      <c r="G61" s="72">
        <v>877.1</v>
      </c>
      <c r="H61" s="72">
        <v>877.1</v>
      </c>
    </row>
    <row r="62" spans="1:8" ht="48">
      <c r="A62" s="21" t="s">
        <v>254</v>
      </c>
      <c r="B62" s="21" t="s">
        <v>247</v>
      </c>
      <c r="C62" s="11" t="s">
        <v>339</v>
      </c>
      <c r="D62" s="31" t="s">
        <v>561</v>
      </c>
      <c r="E62" s="51" t="s">
        <v>177</v>
      </c>
      <c r="F62" s="72">
        <v>264.38400000000001</v>
      </c>
      <c r="G62" s="72">
        <v>225</v>
      </c>
      <c r="H62" s="72">
        <v>225</v>
      </c>
    </row>
    <row r="63" spans="1:8" ht="60">
      <c r="A63" s="21" t="s">
        <v>254</v>
      </c>
      <c r="B63" s="21" t="s">
        <v>247</v>
      </c>
      <c r="C63" s="11" t="s">
        <v>339</v>
      </c>
      <c r="D63" s="31">
        <v>129</v>
      </c>
      <c r="E63" s="51" t="s">
        <v>178</v>
      </c>
      <c r="F63" s="72">
        <v>332.8</v>
      </c>
      <c r="G63" s="72">
        <v>332.8</v>
      </c>
      <c r="H63" s="72">
        <v>332.8</v>
      </c>
    </row>
    <row r="64" spans="1:8" ht="60">
      <c r="A64" s="21" t="s">
        <v>254</v>
      </c>
      <c r="B64" s="21" t="s">
        <v>247</v>
      </c>
      <c r="C64" s="11" t="s">
        <v>340</v>
      </c>
      <c r="D64" s="31"/>
      <c r="E64" s="51" t="s">
        <v>523</v>
      </c>
      <c r="F64" s="72">
        <f>F65</f>
        <v>7618.9359999999997</v>
      </c>
      <c r="G64" s="72">
        <f>G65</f>
        <v>7829</v>
      </c>
      <c r="H64" s="72">
        <f>H65</f>
        <v>7829</v>
      </c>
    </row>
    <row r="65" spans="1:8" ht="72">
      <c r="A65" s="21" t="s">
        <v>254</v>
      </c>
      <c r="B65" s="21" t="s">
        <v>247</v>
      </c>
      <c r="C65" s="11" t="s">
        <v>340</v>
      </c>
      <c r="D65" s="30" t="s">
        <v>558</v>
      </c>
      <c r="E65" s="50" t="s">
        <v>559</v>
      </c>
      <c r="F65" s="72">
        <f>F66+F67+F68</f>
        <v>7618.9359999999997</v>
      </c>
      <c r="G65" s="72">
        <f>G66+G67+G68</f>
        <v>7829</v>
      </c>
      <c r="H65" s="72">
        <f>H66+H67+H68</f>
        <v>7829</v>
      </c>
    </row>
    <row r="66" spans="1:8" ht="24">
      <c r="A66" s="21" t="s">
        <v>254</v>
      </c>
      <c r="B66" s="21" t="s">
        <v>247</v>
      </c>
      <c r="C66" s="11" t="s">
        <v>340</v>
      </c>
      <c r="D66" s="31" t="s">
        <v>560</v>
      </c>
      <c r="E66" s="51" t="s">
        <v>176</v>
      </c>
      <c r="F66" s="72">
        <v>4596.7</v>
      </c>
      <c r="G66" s="72">
        <v>4715</v>
      </c>
      <c r="H66" s="72">
        <v>4715</v>
      </c>
    </row>
    <row r="67" spans="1:8" ht="24">
      <c r="A67" s="21" t="s">
        <v>254</v>
      </c>
      <c r="B67" s="21" t="s">
        <v>247</v>
      </c>
      <c r="C67" s="11" t="s">
        <v>340</v>
      </c>
      <c r="D67" s="31" t="s">
        <v>561</v>
      </c>
      <c r="E67" s="51" t="s">
        <v>562</v>
      </c>
      <c r="F67" s="72">
        <v>1252.9839999999999</v>
      </c>
      <c r="G67" s="72">
        <v>1298</v>
      </c>
      <c r="H67" s="72">
        <v>1298</v>
      </c>
    </row>
    <row r="68" spans="1:8" ht="60">
      <c r="A68" s="21" t="s">
        <v>254</v>
      </c>
      <c r="B68" s="21" t="s">
        <v>247</v>
      </c>
      <c r="C68" s="11" t="s">
        <v>340</v>
      </c>
      <c r="D68" s="31">
        <v>129</v>
      </c>
      <c r="E68" s="51" t="s">
        <v>178</v>
      </c>
      <c r="F68" s="72">
        <v>1769.252</v>
      </c>
      <c r="G68" s="72">
        <v>1816</v>
      </c>
      <c r="H68" s="72">
        <v>1816</v>
      </c>
    </row>
    <row r="69" spans="1:8">
      <c r="A69" s="24" t="s">
        <v>254</v>
      </c>
      <c r="B69" s="25" t="s">
        <v>26</v>
      </c>
      <c r="C69" s="25"/>
      <c r="D69" s="85"/>
      <c r="E69" s="109" t="s">
        <v>366</v>
      </c>
      <c r="F69" s="71">
        <f t="shared" ref="F69:H73" si="1">F70</f>
        <v>103.6</v>
      </c>
      <c r="G69" s="71">
        <f t="shared" si="1"/>
        <v>6.9</v>
      </c>
      <c r="H69" s="71">
        <f t="shared" si="1"/>
        <v>11.1</v>
      </c>
    </row>
    <row r="70" spans="1:8" ht="24">
      <c r="A70" s="21" t="s">
        <v>254</v>
      </c>
      <c r="B70" s="11" t="s">
        <v>26</v>
      </c>
      <c r="C70" s="11" t="s">
        <v>130</v>
      </c>
      <c r="D70" s="21"/>
      <c r="E70" s="49" t="s">
        <v>67</v>
      </c>
      <c r="F70" s="72">
        <f t="shared" si="1"/>
        <v>103.6</v>
      </c>
      <c r="G70" s="72">
        <f t="shared" si="1"/>
        <v>6.9</v>
      </c>
      <c r="H70" s="72">
        <f t="shared" si="1"/>
        <v>11.1</v>
      </c>
    </row>
    <row r="71" spans="1:8" ht="36">
      <c r="A71" s="26" t="s">
        <v>254</v>
      </c>
      <c r="B71" s="27" t="s">
        <v>26</v>
      </c>
      <c r="C71" s="98" t="s">
        <v>424</v>
      </c>
      <c r="D71" s="27"/>
      <c r="E71" s="59" t="s">
        <v>68</v>
      </c>
      <c r="F71" s="72">
        <f t="shared" si="1"/>
        <v>103.6</v>
      </c>
      <c r="G71" s="72">
        <f t="shared" si="1"/>
        <v>6.9</v>
      </c>
      <c r="H71" s="72">
        <f t="shared" si="1"/>
        <v>11.1</v>
      </c>
    </row>
    <row r="72" spans="1:8" ht="60">
      <c r="A72" s="21" t="s">
        <v>254</v>
      </c>
      <c r="B72" s="11" t="s">
        <v>26</v>
      </c>
      <c r="C72" s="98" t="s">
        <v>633</v>
      </c>
      <c r="D72" s="31"/>
      <c r="E72" s="35" t="s">
        <v>365</v>
      </c>
      <c r="F72" s="90">
        <f t="shared" si="1"/>
        <v>103.6</v>
      </c>
      <c r="G72" s="90">
        <f t="shared" si="1"/>
        <v>6.9</v>
      </c>
      <c r="H72" s="90">
        <f t="shared" si="1"/>
        <v>11.1</v>
      </c>
    </row>
    <row r="73" spans="1:8" ht="24">
      <c r="A73" s="21" t="s">
        <v>254</v>
      </c>
      <c r="B73" s="11" t="s">
        <v>26</v>
      </c>
      <c r="C73" s="98" t="s">
        <v>633</v>
      </c>
      <c r="D73" s="30" t="s">
        <v>256</v>
      </c>
      <c r="E73" s="50" t="s">
        <v>257</v>
      </c>
      <c r="F73" s="90">
        <f t="shared" si="1"/>
        <v>103.6</v>
      </c>
      <c r="G73" s="90">
        <f t="shared" si="1"/>
        <v>6.9</v>
      </c>
      <c r="H73" s="90">
        <f t="shared" si="1"/>
        <v>11.1</v>
      </c>
    </row>
    <row r="74" spans="1:8" ht="24">
      <c r="A74" s="21" t="s">
        <v>254</v>
      </c>
      <c r="B74" s="11" t="s">
        <v>26</v>
      </c>
      <c r="C74" s="98" t="s">
        <v>633</v>
      </c>
      <c r="D74" s="21" t="s">
        <v>258</v>
      </c>
      <c r="E74" s="49" t="s">
        <v>240</v>
      </c>
      <c r="F74" s="90">
        <v>103.6</v>
      </c>
      <c r="G74" s="72">
        <v>6.9</v>
      </c>
      <c r="H74" s="72">
        <v>11.1</v>
      </c>
    </row>
    <row r="75" spans="1:8" ht="48">
      <c r="A75" s="24" t="s">
        <v>254</v>
      </c>
      <c r="B75" s="24" t="s">
        <v>22</v>
      </c>
      <c r="C75" s="11"/>
      <c r="D75" s="21"/>
      <c r="E75" s="49" t="s">
        <v>33</v>
      </c>
      <c r="F75" s="80">
        <f>F76</f>
        <v>13507.366</v>
      </c>
      <c r="G75" s="80">
        <f>G76</f>
        <v>13487.7</v>
      </c>
      <c r="H75" s="80">
        <f>H76</f>
        <v>13545.800000000001</v>
      </c>
    </row>
    <row r="76" spans="1:8" ht="24">
      <c r="A76" s="21" t="s">
        <v>254</v>
      </c>
      <c r="B76" s="21" t="s">
        <v>22</v>
      </c>
      <c r="C76" s="11" t="s">
        <v>130</v>
      </c>
      <c r="D76" s="21"/>
      <c r="E76" s="49" t="s">
        <v>67</v>
      </c>
      <c r="F76" s="72">
        <f>F77+F96</f>
        <v>13507.366</v>
      </c>
      <c r="G76" s="72">
        <f>G77+G96</f>
        <v>13487.7</v>
      </c>
      <c r="H76" s="72">
        <f>H77+H96</f>
        <v>13545.800000000001</v>
      </c>
    </row>
    <row r="77" spans="1:8" ht="36">
      <c r="A77" s="21" t="s">
        <v>254</v>
      </c>
      <c r="B77" s="21" t="s">
        <v>22</v>
      </c>
      <c r="C77" s="11" t="s">
        <v>129</v>
      </c>
      <c r="D77" s="21"/>
      <c r="E77" s="49" t="s">
        <v>64</v>
      </c>
      <c r="F77" s="72">
        <f>F78+F83+F92</f>
        <v>11029.805</v>
      </c>
      <c r="G77" s="72">
        <f>G78+G83+G92</f>
        <v>11659.300000000001</v>
      </c>
      <c r="H77" s="72">
        <f>H78+H83+H92</f>
        <v>11659.300000000001</v>
      </c>
    </row>
    <row r="78" spans="1:8" ht="36">
      <c r="A78" s="21" t="s">
        <v>254</v>
      </c>
      <c r="B78" s="21" t="s">
        <v>22</v>
      </c>
      <c r="C78" s="11" t="s">
        <v>338</v>
      </c>
      <c r="D78" s="21"/>
      <c r="E78" s="49" t="s">
        <v>131</v>
      </c>
      <c r="F78" s="72">
        <f>F79</f>
        <v>5478.6689999999999</v>
      </c>
      <c r="G78" s="72">
        <f>G79</f>
        <v>6213.2</v>
      </c>
      <c r="H78" s="72">
        <f>H79</f>
        <v>6213.2</v>
      </c>
    </row>
    <row r="79" spans="1:8" ht="72">
      <c r="A79" s="21" t="s">
        <v>254</v>
      </c>
      <c r="B79" s="21" t="s">
        <v>22</v>
      </c>
      <c r="C79" s="11" t="s">
        <v>338</v>
      </c>
      <c r="D79" s="30" t="s">
        <v>558</v>
      </c>
      <c r="E79" s="50" t="s">
        <v>559</v>
      </c>
      <c r="F79" s="72">
        <f>F80+F82+F81</f>
        <v>5478.6689999999999</v>
      </c>
      <c r="G79" s="72">
        <f>G80+G82+G81</f>
        <v>6213.2</v>
      </c>
      <c r="H79" s="72">
        <f>H80+H82+H81</f>
        <v>6213.2</v>
      </c>
    </row>
    <row r="80" spans="1:8" ht="24">
      <c r="A80" s="21" t="s">
        <v>254</v>
      </c>
      <c r="B80" s="21" t="s">
        <v>22</v>
      </c>
      <c r="C80" s="11" t="s">
        <v>338</v>
      </c>
      <c r="D80" s="31" t="s">
        <v>560</v>
      </c>
      <c r="E80" s="51" t="s">
        <v>176</v>
      </c>
      <c r="F80" s="72">
        <v>3671.4</v>
      </c>
      <c r="G80" s="72">
        <v>3671.4</v>
      </c>
      <c r="H80" s="72">
        <v>3671.4</v>
      </c>
    </row>
    <row r="81" spans="1:8" ht="24">
      <c r="A81" s="21" t="s">
        <v>254</v>
      </c>
      <c r="B81" s="21" t="s">
        <v>22</v>
      </c>
      <c r="C81" s="11" t="s">
        <v>338</v>
      </c>
      <c r="D81" s="31" t="s">
        <v>561</v>
      </c>
      <c r="E81" s="51" t="s">
        <v>562</v>
      </c>
      <c r="F81" s="72">
        <v>535.86599999999999</v>
      </c>
      <c r="G81" s="72">
        <v>1100</v>
      </c>
      <c r="H81" s="72">
        <v>1100</v>
      </c>
    </row>
    <row r="82" spans="1:8" ht="60">
      <c r="A82" s="21" t="s">
        <v>254</v>
      </c>
      <c r="B82" s="21" t="s">
        <v>22</v>
      </c>
      <c r="C82" s="11" t="s">
        <v>338</v>
      </c>
      <c r="D82" s="31">
        <v>129</v>
      </c>
      <c r="E82" s="51" t="s">
        <v>178</v>
      </c>
      <c r="F82" s="72">
        <v>1271.403</v>
      </c>
      <c r="G82" s="72">
        <v>1441.8</v>
      </c>
      <c r="H82" s="72">
        <v>1441.8</v>
      </c>
    </row>
    <row r="83" spans="1:8" ht="36">
      <c r="A83" s="21" t="s">
        <v>254</v>
      </c>
      <c r="B83" s="21" t="s">
        <v>22</v>
      </c>
      <c r="C83" s="36" t="s">
        <v>434</v>
      </c>
      <c r="D83" s="21"/>
      <c r="E83" s="49" t="s">
        <v>65</v>
      </c>
      <c r="F83" s="72">
        <f>F84+F88+F90</f>
        <v>2563.0360000000005</v>
      </c>
      <c r="G83" s="72">
        <f>G84+G88+G90</f>
        <v>2458.0000000000005</v>
      </c>
      <c r="H83" s="72">
        <f>H84+H88+H90</f>
        <v>2458.0000000000005</v>
      </c>
    </row>
    <row r="84" spans="1:8" ht="72">
      <c r="A84" s="21" t="s">
        <v>254</v>
      </c>
      <c r="B84" s="21" t="s">
        <v>22</v>
      </c>
      <c r="C84" s="36" t="s">
        <v>434</v>
      </c>
      <c r="D84" s="30" t="s">
        <v>558</v>
      </c>
      <c r="E84" s="50" t="s">
        <v>559</v>
      </c>
      <c r="F84" s="72">
        <f>F85+F86+F87</f>
        <v>2506.8360000000002</v>
      </c>
      <c r="G84" s="72">
        <f>G85+G86+G87</f>
        <v>2401.8000000000002</v>
      </c>
      <c r="H84" s="72">
        <f>H85+H86+H87</f>
        <v>2401.8000000000002</v>
      </c>
    </row>
    <row r="85" spans="1:8" ht="24">
      <c r="A85" s="21" t="s">
        <v>254</v>
      </c>
      <c r="B85" s="21" t="s">
        <v>22</v>
      </c>
      <c r="C85" s="36" t="s">
        <v>434</v>
      </c>
      <c r="D85" s="31" t="s">
        <v>560</v>
      </c>
      <c r="E85" s="51" t="s">
        <v>176</v>
      </c>
      <c r="F85" s="72">
        <v>1506.7</v>
      </c>
      <c r="G85" s="72">
        <v>1506.7</v>
      </c>
      <c r="H85" s="72">
        <v>1506.7</v>
      </c>
    </row>
    <row r="86" spans="1:8" ht="24">
      <c r="A86" s="21" t="s">
        <v>254</v>
      </c>
      <c r="B86" s="21" t="s">
        <v>22</v>
      </c>
      <c r="C86" s="36" t="s">
        <v>434</v>
      </c>
      <c r="D86" s="31" t="s">
        <v>561</v>
      </c>
      <c r="E86" s="51" t="s">
        <v>562</v>
      </c>
      <c r="F86" s="72">
        <v>446.762</v>
      </c>
      <c r="G86" s="72">
        <v>338</v>
      </c>
      <c r="H86" s="72">
        <v>338</v>
      </c>
    </row>
    <row r="87" spans="1:8" ht="60">
      <c r="A87" s="21" t="s">
        <v>254</v>
      </c>
      <c r="B87" s="21" t="s">
        <v>22</v>
      </c>
      <c r="C87" s="36" t="s">
        <v>434</v>
      </c>
      <c r="D87" s="31">
        <v>129</v>
      </c>
      <c r="E87" s="51" t="s">
        <v>178</v>
      </c>
      <c r="F87" s="72">
        <v>553.37400000000002</v>
      </c>
      <c r="G87" s="72">
        <v>557.1</v>
      </c>
      <c r="H87" s="72">
        <v>557.1</v>
      </c>
    </row>
    <row r="88" spans="1:8" ht="24">
      <c r="A88" s="21" t="s">
        <v>254</v>
      </c>
      <c r="B88" s="21" t="s">
        <v>22</v>
      </c>
      <c r="C88" s="36" t="s">
        <v>434</v>
      </c>
      <c r="D88" s="30" t="s">
        <v>256</v>
      </c>
      <c r="E88" s="50" t="s">
        <v>257</v>
      </c>
      <c r="F88" s="72">
        <f>F89</f>
        <v>54.9</v>
      </c>
      <c r="G88" s="72">
        <f>G89</f>
        <v>54.9</v>
      </c>
      <c r="H88" s="72">
        <f>H89</f>
        <v>54.9</v>
      </c>
    </row>
    <row r="89" spans="1:8" ht="24">
      <c r="A89" s="21" t="s">
        <v>254</v>
      </c>
      <c r="B89" s="21" t="s">
        <v>22</v>
      </c>
      <c r="C89" s="36" t="s">
        <v>434</v>
      </c>
      <c r="D89" s="21" t="s">
        <v>258</v>
      </c>
      <c r="E89" s="49" t="s">
        <v>240</v>
      </c>
      <c r="F89" s="72">
        <v>54.9</v>
      </c>
      <c r="G89" s="72">
        <v>54.9</v>
      </c>
      <c r="H89" s="72">
        <v>54.9</v>
      </c>
    </row>
    <row r="90" spans="1:8">
      <c r="A90" s="21" t="s">
        <v>254</v>
      </c>
      <c r="B90" s="21" t="s">
        <v>22</v>
      </c>
      <c r="C90" s="36" t="s">
        <v>434</v>
      </c>
      <c r="D90" s="21" t="s">
        <v>262</v>
      </c>
      <c r="E90" s="50" t="s">
        <v>263</v>
      </c>
      <c r="F90" s="72">
        <f>F91</f>
        <v>1.3</v>
      </c>
      <c r="G90" s="72">
        <f>G91</f>
        <v>1.3</v>
      </c>
      <c r="H90" s="72">
        <f>H91</f>
        <v>1.3</v>
      </c>
    </row>
    <row r="91" spans="1:8">
      <c r="A91" s="26" t="s">
        <v>254</v>
      </c>
      <c r="B91" s="26" t="s">
        <v>22</v>
      </c>
      <c r="C91" s="36" t="s">
        <v>434</v>
      </c>
      <c r="D91" s="21">
        <v>853</v>
      </c>
      <c r="E91" s="51" t="s">
        <v>549</v>
      </c>
      <c r="F91" s="78">
        <v>1.3</v>
      </c>
      <c r="G91" s="78">
        <v>1.3</v>
      </c>
      <c r="H91" s="78">
        <v>1.3</v>
      </c>
    </row>
    <row r="92" spans="1:8" ht="60">
      <c r="A92" s="21" t="s">
        <v>254</v>
      </c>
      <c r="B92" s="21" t="s">
        <v>22</v>
      </c>
      <c r="C92" s="11" t="s">
        <v>340</v>
      </c>
      <c r="D92" s="31"/>
      <c r="E92" s="51" t="s">
        <v>523</v>
      </c>
      <c r="F92" s="72">
        <f>F93</f>
        <v>2988.1</v>
      </c>
      <c r="G92" s="72">
        <f>G93</f>
        <v>2988.1</v>
      </c>
      <c r="H92" s="72">
        <f>H93</f>
        <v>2988.1</v>
      </c>
    </row>
    <row r="93" spans="1:8" ht="72">
      <c r="A93" s="21" t="s">
        <v>254</v>
      </c>
      <c r="B93" s="21" t="s">
        <v>22</v>
      </c>
      <c r="C93" s="11" t="s">
        <v>340</v>
      </c>
      <c r="D93" s="30" t="s">
        <v>558</v>
      </c>
      <c r="E93" s="50" t="s">
        <v>559</v>
      </c>
      <c r="F93" s="72">
        <f>F94+F95</f>
        <v>2988.1</v>
      </c>
      <c r="G93" s="72">
        <f>G94+G95</f>
        <v>2988.1</v>
      </c>
      <c r="H93" s="72">
        <f>H94+H95</f>
        <v>2988.1</v>
      </c>
    </row>
    <row r="94" spans="1:8" ht="24">
      <c r="A94" s="21" t="s">
        <v>254</v>
      </c>
      <c r="B94" s="21" t="s">
        <v>22</v>
      </c>
      <c r="C94" s="11" t="s">
        <v>340</v>
      </c>
      <c r="D94" s="31" t="s">
        <v>560</v>
      </c>
      <c r="E94" s="51" t="s">
        <v>176</v>
      </c>
      <c r="F94" s="72">
        <v>2295</v>
      </c>
      <c r="G94" s="72">
        <v>2295</v>
      </c>
      <c r="H94" s="72">
        <v>2295</v>
      </c>
    </row>
    <row r="95" spans="1:8" ht="60">
      <c r="A95" s="21" t="s">
        <v>254</v>
      </c>
      <c r="B95" s="21" t="s">
        <v>22</v>
      </c>
      <c r="C95" s="11" t="s">
        <v>340</v>
      </c>
      <c r="D95" s="31">
        <v>129</v>
      </c>
      <c r="E95" s="51" t="s">
        <v>178</v>
      </c>
      <c r="F95" s="72">
        <v>693.1</v>
      </c>
      <c r="G95" s="72">
        <v>693.1</v>
      </c>
      <c r="H95" s="72">
        <v>693.1</v>
      </c>
    </row>
    <row r="96" spans="1:8" ht="36">
      <c r="A96" s="26" t="s">
        <v>254</v>
      </c>
      <c r="B96" s="26" t="s">
        <v>22</v>
      </c>
      <c r="C96" s="11" t="s">
        <v>424</v>
      </c>
      <c r="D96" s="11"/>
      <c r="E96" s="49" t="s">
        <v>68</v>
      </c>
      <c r="F96" s="78">
        <f>F97</f>
        <v>2477.5610000000001</v>
      </c>
      <c r="G96" s="78">
        <f>G97</f>
        <v>1828.4</v>
      </c>
      <c r="H96" s="78">
        <f>H97</f>
        <v>1886.5</v>
      </c>
    </row>
    <row r="97" spans="1:8" ht="48">
      <c r="A97" s="21" t="s">
        <v>254</v>
      </c>
      <c r="B97" s="21" t="s">
        <v>22</v>
      </c>
      <c r="C97" s="11" t="s">
        <v>435</v>
      </c>
      <c r="D97" s="21"/>
      <c r="E97" s="49" t="s">
        <v>316</v>
      </c>
      <c r="F97" s="72">
        <f>F98+F101</f>
        <v>2477.5610000000001</v>
      </c>
      <c r="G97" s="72">
        <f>G98+G101</f>
        <v>1828.4</v>
      </c>
      <c r="H97" s="72">
        <f>H98+H101</f>
        <v>1886.5</v>
      </c>
    </row>
    <row r="98" spans="1:8" ht="72">
      <c r="A98" s="21" t="s">
        <v>254</v>
      </c>
      <c r="B98" s="21" t="s">
        <v>22</v>
      </c>
      <c r="C98" s="11" t="s">
        <v>435</v>
      </c>
      <c r="D98" s="30" t="s">
        <v>558</v>
      </c>
      <c r="E98" s="50" t="s">
        <v>559</v>
      </c>
      <c r="F98" s="72">
        <f>F99+F100</f>
        <v>1607.5610000000001</v>
      </c>
      <c r="G98" s="72">
        <f>G99+G100</f>
        <v>924.2</v>
      </c>
      <c r="H98" s="72">
        <f>H99+H100</f>
        <v>924.2</v>
      </c>
    </row>
    <row r="99" spans="1:8" ht="24">
      <c r="A99" s="21" t="s">
        <v>254</v>
      </c>
      <c r="B99" s="21" t="s">
        <v>22</v>
      </c>
      <c r="C99" s="11" t="s">
        <v>435</v>
      </c>
      <c r="D99" s="31" t="s">
        <v>561</v>
      </c>
      <c r="E99" s="51" t="s">
        <v>562</v>
      </c>
      <c r="F99" s="72">
        <v>1258.7550000000001</v>
      </c>
      <c r="G99" s="72">
        <v>733.9</v>
      </c>
      <c r="H99" s="72">
        <v>733.9</v>
      </c>
    </row>
    <row r="100" spans="1:8" ht="60">
      <c r="A100" s="21" t="s">
        <v>254</v>
      </c>
      <c r="B100" s="21" t="s">
        <v>22</v>
      </c>
      <c r="C100" s="11" t="s">
        <v>435</v>
      </c>
      <c r="D100" s="31">
        <v>129</v>
      </c>
      <c r="E100" s="51" t="s">
        <v>178</v>
      </c>
      <c r="F100" s="72">
        <v>348.80599999999998</v>
      </c>
      <c r="G100" s="72">
        <v>190.3</v>
      </c>
      <c r="H100" s="72">
        <v>190.3</v>
      </c>
    </row>
    <row r="101" spans="1:8" ht="24">
      <c r="A101" s="21" t="s">
        <v>254</v>
      </c>
      <c r="B101" s="21" t="s">
        <v>22</v>
      </c>
      <c r="C101" s="11" t="s">
        <v>435</v>
      </c>
      <c r="D101" s="30" t="s">
        <v>256</v>
      </c>
      <c r="E101" s="50" t="s">
        <v>257</v>
      </c>
      <c r="F101" s="72">
        <f>F102</f>
        <v>870</v>
      </c>
      <c r="G101" s="72">
        <f>G102</f>
        <v>904.2</v>
      </c>
      <c r="H101" s="72">
        <f>H102</f>
        <v>962.3</v>
      </c>
    </row>
    <row r="102" spans="1:8" ht="24">
      <c r="A102" s="21" t="s">
        <v>254</v>
      </c>
      <c r="B102" s="21" t="s">
        <v>22</v>
      </c>
      <c r="C102" s="11" t="s">
        <v>435</v>
      </c>
      <c r="D102" s="21" t="s">
        <v>258</v>
      </c>
      <c r="E102" s="49" t="s">
        <v>240</v>
      </c>
      <c r="F102" s="72">
        <v>870</v>
      </c>
      <c r="G102" s="72">
        <v>904.2</v>
      </c>
      <c r="H102" s="72">
        <v>962.3</v>
      </c>
    </row>
    <row r="103" spans="1:8" ht="24">
      <c r="A103" s="83" t="s">
        <v>254</v>
      </c>
      <c r="B103" s="84" t="s">
        <v>265</v>
      </c>
      <c r="C103" s="88"/>
      <c r="D103" s="88"/>
      <c r="E103" s="91" t="s">
        <v>350</v>
      </c>
      <c r="F103" s="71">
        <f>F104</f>
        <v>3581</v>
      </c>
      <c r="G103" s="72"/>
      <c r="H103" s="72"/>
    </row>
    <row r="104" spans="1:8" ht="24">
      <c r="A104" s="26" t="s">
        <v>254</v>
      </c>
      <c r="B104" s="27" t="s">
        <v>265</v>
      </c>
      <c r="C104" s="11" t="s">
        <v>130</v>
      </c>
      <c r="D104" s="11"/>
      <c r="E104" s="49" t="s">
        <v>67</v>
      </c>
      <c r="F104" s="72">
        <f>F105</f>
        <v>3581</v>
      </c>
      <c r="G104" s="72"/>
      <c r="H104" s="72"/>
    </row>
    <row r="105" spans="1:8" ht="36">
      <c r="A105" s="26" t="s">
        <v>254</v>
      </c>
      <c r="B105" s="27" t="s">
        <v>265</v>
      </c>
      <c r="C105" s="11" t="s">
        <v>400</v>
      </c>
      <c r="D105" s="11"/>
      <c r="E105" s="49" t="s">
        <v>401</v>
      </c>
      <c r="F105" s="72">
        <f>F106</f>
        <v>3581</v>
      </c>
      <c r="G105" s="72"/>
      <c r="H105" s="72"/>
    </row>
    <row r="106" spans="1:8" ht="24">
      <c r="A106" s="26" t="s">
        <v>254</v>
      </c>
      <c r="B106" s="27" t="s">
        <v>265</v>
      </c>
      <c r="C106" s="88">
        <v>9940020170</v>
      </c>
      <c r="D106" s="88"/>
      <c r="E106" s="35" t="s">
        <v>351</v>
      </c>
      <c r="F106" s="72">
        <f>F107</f>
        <v>3581</v>
      </c>
      <c r="G106" s="72"/>
      <c r="H106" s="72"/>
    </row>
    <row r="107" spans="1:8" ht="24">
      <c r="A107" s="26" t="s">
        <v>254</v>
      </c>
      <c r="B107" s="27" t="s">
        <v>265</v>
      </c>
      <c r="C107" s="88">
        <v>9940020170</v>
      </c>
      <c r="D107" s="30" t="s">
        <v>256</v>
      </c>
      <c r="E107" s="50" t="s">
        <v>257</v>
      </c>
      <c r="F107" s="72">
        <f>F108</f>
        <v>3581</v>
      </c>
      <c r="G107" s="72"/>
      <c r="H107" s="72"/>
    </row>
    <row r="108" spans="1:8" ht="24">
      <c r="A108" s="26" t="s">
        <v>254</v>
      </c>
      <c r="B108" s="27" t="s">
        <v>265</v>
      </c>
      <c r="C108" s="88">
        <v>9940020170</v>
      </c>
      <c r="D108" s="21" t="s">
        <v>258</v>
      </c>
      <c r="E108" s="49" t="s">
        <v>240</v>
      </c>
      <c r="F108" s="72">
        <v>3581</v>
      </c>
      <c r="G108" s="72"/>
      <c r="H108" s="72"/>
    </row>
    <row r="109" spans="1:8">
      <c r="A109" s="24" t="s">
        <v>254</v>
      </c>
      <c r="B109" s="24" t="s">
        <v>322</v>
      </c>
      <c r="C109" s="25"/>
      <c r="D109" s="24"/>
      <c r="E109" s="53" t="s">
        <v>298</v>
      </c>
      <c r="F109" s="71">
        <f>F112</f>
        <v>200</v>
      </c>
      <c r="G109" s="71">
        <f>G112</f>
        <v>200</v>
      </c>
      <c r="H109" s="71">
        <f>H112</f>
        <v>200</v>
      </c>
    </row>
    <row r="110" spans="1:8" ht="24">
      <c r="A110" s="21" t="s">
        <v>254</v>
      </c>
      <c r="B110" s="21" t="s">
        <v>322</v>
      </c>
      <c r="C110" s="11" t="s">
        <v>130</v>
      </c>
      <c r="D110" s="11"/>
      <c r="E110" s="49" t="s">
        <v>67</v>
      </c>
      <c r="F110" s="72">
        <f>F112</f>
        <v>200</v>
      </c>
      <c r="G110" s="72">
        <f>G112</f>
        <v>200</v>
      </c>
      <c r="H110" s="72">
        <f>H112</f>
        <v>200</v>
      </c>
    </row>
    <row r="111" spans="1:8" ht="24">
      <c r="A111" s="21" t="s">
        <v>254</v>
      </c>
      <c r="B111" s="21" t="s">
        <v>322</v>
      </c>
      <c r="C111" s="11" t="s">
        <v>182</v>
      </c>
      <c r="D111" s="11"/>
      <c r="E111" s="49" t="s">
        <v>183</v>
      </c>
      <c r="F111" s="72">
        <f>F112</f>
        <v>200</v>
      </c>
      <c r="G111" s="72">
        <f>G112</f>
        <v>200</v>
      </c>
      <c r="H111" s="72">
        <f>H112</f>
        <v>200</v>
      </c>
    </row>
    <row r="112" spans="1:8" ht="24">
      <c r="A112" s="21" t="s">
        <v>254</v>
      </c>
      <c r="B112" s="21" t="s">
        <v>322</v>
      </c>
      <c r="C112" s="11" t="s">
        <v>341</v>
      </c>
      <c r="D112" s="21"/>
      <c r="E112" s="49" t="s">
        <v>555</v>
      </c>
      <c r="F112" s="72">
        <f>F114</f>
        <v>200</v>
      </c>
      <c r="G112" s="72">
        <f>G114</f>
        <v>200</v>
      </c>
      <c r="H112" s="72">
        <f>H114</f>
        <v>200</v>
      </c>
    </row>
    <row r="113" spans="1:8">
      <c r="A113" s="21" t="s">
        <v>254</v>
      </c>
      <c r="B113" s="21" t="s">
        <v>322</v>
      </c>
      <c r="C113" s="11" t="s">
        <v>341</v>
      </c>
      <c r="D113" s="21">
        <v>800</v>
      </c>
      <c r="E113" s="49" t="s">
        <v>263</v>
      </c>
      <c r="F113" s="72">
        <v>200</v>
      </c>
      <c r="G113" s="72">
        <v>200</v>
      </c>
      <c r="H113" s="72">
        <v>200</v>
      </c>
    </row>
    <row r="114" spans="1:8">
      <c r="A114" s="21" t="s">
        <v>254</v>
      </c>
      <c r="B114" s="21" t="s">
        <v>322</v>
      </c>
      <c r="C114" s="11" t="s">
        <v>341</v>
      </c>
      <c r="D114" s="21" t="s">
        <v>61</v>
      </c>
      <c r="E114" s="49" t="s">
        <v>66</v>
      </c>
      <c r="F114" s="72">
        <v>200</v>
      </c>
      <c r="G114" s="72">
        <v>200</v>
      </c>
      <c r="H114" s="72">
        <v>200</v>
      </c>
    </row>
    <row r="115" spans="1:8">
      <c r="A115" s="24" t="s">
        <v>254</v>
      </c>
      <c r="B115" s="24" t="s">
        <v>23</v>
      </c>
      <c r="C115" s="11"/>
      <c r="D115" s="21"/>
      <c r="E115" s="53" t="s">
        <v>24</v>
      </c>
      <c r="F115" s="71">
        <f>F122+F116</f>
        <v>74191.263000000006</v>
      </c>
      <c r="G115" s="71">
        <f>G122</f>
        <v>32968.400000000001</v>
      </c>
      <c r="H115" s="71">
        <f>H122</f>
        <v>33761.4</v>
      </c>
    </row>
    <row r="116" spans="1:8" ht="36">
      <c r="A116" s="21" t="s">
        <v>254</v>
      </c>
      <c r="B116" s="21" t="s">
        <v>23</v>
      </c>
      <c r="C116" s="11" t="s">
        <v>407</v>
      </c>
      <c r="D116" s="21"/>
      <c r="E116" s="49" t="s">
        <v>97</v>
      </c>
      <c r="F116" s="72">
        <f>F117</f>
        <v>160</v>
      </c>
      <c r="G116" s="71"/>
      <c r="H116" s="71"/>
    </row>
    <row r="117" spans="1:8" ht="60">
      <c r="A117" s="21" t="s">
        <v>254</v>
      </c>
      <c r="B117" s="21" t="s">
        <v>23</v>
      </c>
      <c r="C117" s="11" t="s">
        <v>408</v>
      </c>
      <c r="D117" s="21"/>
      <c r="E117" s="49" t="s">
        <v>354</v>
      </c>
      <c r="F117" s="72">
        <f>F118</f>
        <v>160</v>
      </c>
      <c r="G117" s="71"/>
      <c r="H117" s="71"/>
    </row>
    <row r="118" spans="1:8" ht="36">
      <c r="A118" s="21" t="s">
        <v>254</v>
      </c>
      <c r="B118" s="21" t="s">
        <v>23</v>
      </c>
      <c r="C118" s="11" t="s">
        <v>410</v>
      </c>
      <c r="D118" s="21"/>
      <c r="E118" s="49" t="s">
        <v>355</v>
      </c>
      <c r="F118" s="72">
        <f>F119</f>
        <v>160</v>
      </c>
      <c r="G118" s="71"/>
      <c r="H118" s="71"/>
    </row>
    <row r="119" spans="1:8" ht="36">
      <c r="A119" s="21" t="s">
        <v>254</v>
      </c>
      <c r="B119" s="21" t="s">
        <v>23</v>
      </c>
      <c r="C119" s="11" t="s">
        <v>640</v>
      </c>
      <c r="D119" s="21"/>
      <c r="E119" s="49" t="s">
        <v>639</v>
      </c>
      <c r="F119" s="72">
        <f>F120</f>
        <v>160</v>
      </c>
      <c r="G119" s="71"/>
      <c r="H119" s="71"/>
    </row>
    <row r="120" spans="1:8" ht="24">
      <c r="A120" s="21" t="s">
        <v>254</v>
      </c>
      <c r="B120" s="21" t="s">
        <v>23</v>
      </c>
      <c r="C120" s="11" t="s">
        <v>640</v>
      </c>
      <c r="D120" s="30" t="s">
        <v>256</v>
      </c>
      <c r="E120" s="50" t="s">
        <v>257</v>
      </c>
      <c r="F120" s="72">
        <f>F121</f>
        <v>160</v>
      </c>
      <c r="G120" s="71"/>
      <c r="H120" s="71"/>
    </row>
    <row r="121" spans="1:8" ht="24">
      <c r="A121" s="21" t="s">
        <v>254</v>
      </c>
      <c r="B121" s="21" t="s">
        <v>23</v>
      </c>
      <c r="C121" s="11" t="s">
        <v>640</v>
      </c>
      <c r="D121" s="21" t="s">
        <v>258</v>
      </c>
      <c r="E121" s="49" t="s">
        <v>259</v>
      </c>
      <c r="F121" s="72">
        <v>160</v>
      </c>
      <c r="G121" s="71"/>
      <c r="H121" s="71"/>
    </row>
    <row r="122" spans="1:8" ht="24">
      <c r="A122" s="21" t="s">
        <v>254</v>
      </c>
      <c r="B122" s="21" t="s">
        <v>23</v>
      </c>
      <c r="C122" s="11" t="s">
        <v>130</v>
      </c>
      <c r="D122" s="21"/>
      <c r="E122" s="49" t="s">
        <v>67</v>
      </c>
      <c r="F122" s="72">
        <f>F123+F138+F170</f>
        <v>74031.263000000006</v>
      </c>
      <c r="G122" s="72">
        <f>G123+G138+G170</f>
        <v>32968.400000000001</v>
      </c>
      <c r="H122" s="72">
        <f>H123+H138+H170</f>
        <v>33761.4</v>
      </c>
    </row>
    <row r="123" spans="1:8" ht="36">
      <c r="A123" s="21" t="s">
        <v>254</v>
      </c>
      <c r="B123" s="21" t="s">
        <v>23</v>
      </c>
      <c r="C123" s="11" t="s">
        <v>129</v>
      </c>
      <c r="D123" s="21"/>
      <c r="E123" s="49" t="s">
        <v>64</v>
      </c>
      <c r="F123" s="72">
        <f>F124+F134</f>
        <v>7977.5300000000007</v>
      </c>
      <c r="G123" s="72">
        <f>G124+G134</f>
        <v>7950.3</v>
      </c>
      <c r="H123" s="72">
        <f>H124+H134</f>
        <v>7950.3</v>
      </c>
    </row>
    <row r="124" spans="1:8" ht="36">
      <c r="A124" s="21" t="s">
        <v>254</v>
      </c>
      <c r="B124" s="21" t="s">
        <v>23</v>
      </c>
      <c r="C124" s="11" t="s">
        <v>338</v>
      </c>
      <c r="D124" s="21"/>
      <c r="E124" s="49" t="s">
        <v>131</v>
      </c>
      <c r="F124" s="72">
        <f>F125+F129+F131</f>
        <v>4242.8300000000008</v>
      </c>
      <c r="G124" s="72">
        <f>G125+G129</f>
        <v>4215.3</v>
      </c>
      <c r="H124" s="72">
        <f>H125+H129</f>
        <v>4215.3</v>
      </c>
    </row>
    <row r="125" spans="1:8" ht="72">
      <c r="A125" s="21" t="s">
        <v>254</v>
      </c>
      <c r="B125" s="21" t="s">
        <v>23</v>
      </c>
      <c r="C125" s="11" t="s">
        <v>338</v>
      </c>
      <c r="D125" s="30" t="s">
        <v>558</v>
      </c>
      <c r="E125" s="50" t="s">
        <v>559</v>
      </c>
      <c r="F125" s="72">
        <f>F126+F127+F128</f>
        <v>3963.7000000000003</v>
      </c>
      <c r="G125" s="72">
        <f>G126+G127+G128</f>
        <v>3963.7000000000003</v>
      </c>
      <c r="H125" s="72">
        <f>H126+H127+H128</f>
        <v>3963.7000000000003</v>
      </c>
    </row>
    <row r="126" spans="1:8" ht="24">
      <c r="A126" s="21" t="s">
        <v>254</v>
      </c>
      <c r="B126" s="21" t="s">
        <v>23</v>
      </c>
      <c r="C126" s="11" t="s">
        <v>338</v>
      </c>
      <c r="D126" s="31" t="s">
        <v>560</v>
      </c>
      <c r="E126" s="51" t="s">
        <v>176</v>
      </c>
      <c r="F126" s="72">
        <v>2081.8000000000002</v>
      </c>
      <c r="G126" s="72">
        <v>2081.8000000000002</v>
      </c>
      <c r="H126" s="72">
        <v>2081.8000000000002</v>
      </c>
    </row>
    <row r="127" spans="1:8" ht="24">
      <c r="A127" s="21" t="s">
        <v>254</v>
      </c>
      <c r="B127" s="21" t="s">
        <v>23</v>
      </c>
      <c r="C127" s="11" t="s">
        <v>338</v>
      </c>
      <c r="D127" s="31" t="s">
        <v>561</v>
      </c>
      <c r="E127" s="51" t="s">
        <v>562</v>
      </c>
      <c r="F127" s="72">
        <v>997.13</v>
      </c>
      <c r="G127" s="72">
        <v>962.4</v>
      </c>
      <c r="H127" s="72">
        <v>962.4</v>
      </c>
    </row>
    <row r="128" spans="1:8" ht="60">
      <c r="A128" s="21" t="s">
        <v>254</v>
      </c>
      <c r="B128" s="21" t="s">
        <v>23</v>
      </c>
      <c r="C128" s="11" t="s">
        <v>338</v>
      </c>
      <c r="D128" s="31">
        <v>129</v>
      </c>
      <c r="E128" s="51" t="s">
        <v>178</v>
      </c>
      <c r="F128" s="72">
        <v>884.77</v>
      </c>
      <c r="G128" s="72">
        <v>919.5</v>
      </c>
      <c r="H128" s="72">
        <v>919.5</v>
      </c>
    </row>
    <row r="129" spans="1:8" ht="24">
      <c r="A129" s="21" t="s">
        <v>254</v>
      </c>
      <c r="B129" s="21" t="s">
        <v>23</v>
      </c>
      <c r="C129" s="11" t="s">
        <v>338</v>
      </c>
      <c r="D129" s="30" t="s">
        <v>256</v>
      </c>
      <c r="E129" s="50" t="s">
        <v>257</v>
      </c>
      <c r="F129" s="72">
        <f>F130</f>
        <v>278.83</v>
      </c>
      <c r="G129" s="72">
        <f>G130</f>
        <v>251.6</v>
      </c>
      <c r="H129" s="72">
        <f>H130</f>
        <v>251.6</v>
      </c>
    </row>
    <row r="130" spans="1:8" ht="24">
      <c r="A130" s="21" t="s">
        <v>254</v>
      </c>
      <c r="B130" s="21" t="s">
        <v>23</v>
      </c>
      <c r="C130" s="11" t="s">
        <v>338</v>
      </c>
      <c r="D130" s="21" t="s">
        <v>258</v>
      </c>
      <c r="E130" s="49" t="s">
        <v>240</v>
      </c>
      <c r="F130" s="72">
        <v>278.83</v>
      </c>
      <c r="G130" s="72">
        <v>251.6</v>
      </c>
      <c r="H130" s="72">
        <v>251.6</v>
      </c>
    </row>
    <row r="131" spans="1:8">
      <c r="A131" s="21" t="s">
        <v>254</v>
      </c>
      <c r="B131" s="21" t="s">
        <v>23</v>
      </c>
      <c r="C131" s="11" t="s">
        <v>338</v>
      </c>
      <c r="D131" s="30" t="s">
        <v>262</v>
      </c>
      <c r="E131" s="50" t="s">
        <v>263</v>
      </c>
      <c r="F131" s="72">
        <f>F132</f>
        <v>0.3</v>
      </c>
      <c r="G131" s="72"/>
      <c r="H131" s="72"/>
    </row>
    <row r="132" spans="1:8">
      <c r="A132" s="21" t="s">
        <v>254</v>
      </c>
      <c r="B132" s="21" t="s">
        <v>23</v>
      </c>
      <c r="C132" s="11" t="s">
        <v>338</v>
      </c>
      <c r="D132" s="21">
        <v>853</v>
      </c>
      <c r="E132" s="51" t="s">
        <v>549</v>
      </c>
      <c r="F132" s="72">
        <v>0.3</v>
      </c>
      <c r="G132" s="72"/>
      <c r="H132" s="72"/>
    </row>
    <row r="133" spans="1:8" ht="60">
      <c r="A133" s="21" t="s">
        <v>254</v>
      </c>
      <c r="B133" s="21" t="s">
        <v>23</v>
      </c>
      <c r="C133" s="11" t="s">
        <v>340</v>
      </c>
      <c r="D133" s="31"/>
      <c r="E133" s="51" t="s">
        <v>523</v>
      </c>
      <c r="F133" s="72">
        <f>F135+F136+F137</f>
        <v>3734.7000000000003</v>
      </c>
      <c r="G133" s="72">
        <f>G135+G136+G137</f>
        <v>3735</v>
      </c>
      <c r="H133" s="72">
        <f>H135+H136+H137</f>
        <v>3735</v>
      </c>
    </row>
    <row r="134" spans="1:8" ht="72">
      <c r="A134" s="21" t="s">
        <v>254</v>
      </c>
      <c r="B134" s="21" t="s">
        <v>23</v>
      </c>
      <c r="C134" s="11" t="s">
        <v>340</v>
      </c>
      <c r="D134" s="30" t="s">
        <v>558</v>
      </c>
      <c r="E134" s="50" t="s">
        <v>559</v>
      </c>
      <c r="F134" s="72">
        <f>F135+F136+F137</f>
        <v>3734.7000000000003</v>
      </c>
      <c r="G134" s="72">
        <f>G135+G136+G137</f>
        <v>3735</v>
      </c>
      <c r="H134" s="72">
        <f>H135+H136+H137</f>
        <v>3735</v>
      </c>
    </row>
    <row r="135" spans="1:8" ht="24">
      <c r="A135" s="21" t="s">
        <v>254</v>
      </c>
      <c r="B135" s="21" t="s">
        <v>23</v>
      </c>
      <c r="C135" s="11" t="s">
        <v>340</v>
      </c>
      <c r="D135" s="31" t="s">
        <v>560</v>
      </c>
      <c r="E135" s="51" t="s">
        <v>176</v>
      </c>
      <c r="F135" s="72">
        <v>2295</v>
      </c>
      <c r="G135" s="72">
        <v>2295</v>
      </c>
      <c r="H135" s="72">
        <v>2295</v>
      </c>
    </row>
    <row r="136" spans="1:8" ht="24">
      <c r="A136" s="21" t="s">
        <v>254</v>
      </c>
      <c r="B136" s="21" t="s">
        <v>23</v>
      </c>
      <c r="C136" s="11" t="s">
        <v>340</v>
      </c>
      <c r="D136" s="31" t="s">
        <v>561</v>
      </c>
      <c r="E136" s="51" t="s">
        <v>562</v>
      </c>
      <c r="F136" s="72">
        <v>596.57000000000005</v>
      </c>
      <c r="G136" s="72">
        <v>574</v>
      </c>
      <c r="H136" s="72">
        <v>574</v>
      </c>
    </row>
    <row r="137" spans="1:8" ht="60">
      <c r="A137" s="21" t="s">
        <v>254</v>
      </c>
      <c r="B137" s="21" t="s">
        <v>23</v>
      </c>
      <c r="C137" s="11" t="s">
        <v>340</v>
      </c>
      <c r="D137" s="31">
        <v>129</v>
      </c>
      <c r="E137" s="51" t="s">
        <v>178</v>
      </c>
      <c r="F137" s="72">
        <v>843.13</v>
      </c>
      <c r="G137" s="72">
        <v>866</v>
      </c>
      <c r="H137" s="72">
        <v>866</v>
      </c>
    </row>
    <row r="138" spans="1:8" ht="36">
      <c r="A138" s="11" t="s">
        <v>254</v>
      </c>
      <c r="B138" s="11">
        <v>13</v>
      </c>
      <c r="C138" s="11" t="s">
        <v>400</v>
      </c>
      <c r="D138" s="21"/>
      <c r="E138" s="49" t="s">
        <v>401</v>
      </c>
      <c r="F138" s="72">
        <f>F139+F149+F152+F160+F167+F157</f>
        <v>65787.133000000002</v>
      </c>
      <c r="G138" s="72">
        <f>G139+G149+G152+G160</f>
        <v>24754.100000000002</v>
      </c>
      <c r="H138" s="72">
        <f>H139+H149+H152+H160</f>
        <v>25547.100000000002</v>
      </c>
    </row>
    <row r="139" spans="1:8" ht="48">
      <c r="A139" s="11" t="s">
        <v>254</v>
      </c>
      <c r="B139" s="11" t="s">
        <v>23</v>
      </c>
      <c r="C139" s="11" t="s">
        <v>436</v>
      </c>
      <c r="D139" s="31"/>
      <c r="E139" s="55" t="s">
        <v>389</v>
      </c>
      <c r="F139" s="99">
        <f>F140+F144+F146</f>
        <v>16405.596999999998</v>
      </c>
      <c r="G139" s="99">
        <f>G140+G144+G146</f>
        <v>13070.400000000001</v>
      </c>
      <c r="H139" s="99">
        <f>H140+H144+H146</f>
        <v>13863.400000000001</v>
      </c>
    </row>
    <row r="140" spans="1:8" ht="72">
      <c r="A140" s="11" t="s">
        <v>254</v>
      </c>
      <c r="B140" s="11" t="s">
        <v>23</v>
      </c>
      <c r="C140" s="11" t="s">
        <v>436</v>
      </c>
      <c r="D140" s="30" t="s">
        <v>558</v>
      </c>
      <c r="E140" s="50" t="s">
        <v>559</v>
      </c>
      <c r="F140" s="99">
        <f>F141+F142+F143</f>
        <v>7884.4000000000005</v>
      </c>
      <c r="G140" s="99">
        <f>G141+G142+G143</f>
        <v>7884.4000000000005</v>
      </c>
      <c r="H140" s="99">
        <f>H141+H142+H143</f>
        <v>7884.4000000000005</v>
      </c>
    </row>
    <row r="141" spans="1:8">
      <c r="A141" s="11" t="s">
        <v>254</v>
      </c>
      <c r="B141" s="11" t="s">
        <v>23</v>
      </c>
      <c r="C141" s="11" t="s">
        <v>436</v>
      </c>
      <c r="D141" s="31" t="s">
        <v>565</v>
      </c>
      <c r="E141" s="51" t="s">
        <v>50</v>
      </c>
      <c r="F141" s="99">
        <v>6039.1</v>
      </c>
      <c r="G141" s="99">
        <v>6039.1</v>
      </c>
      <c r="H141" s="99">
        <v>6039.1</v>
      </c>
    </row>
    <row r="142" spans="1:8" ht="24">
      <c r="A142" s="11" t="s">
        <v>254</v>
      </c>
      <c r="B142" s="11" t="s">
        <v>23</v>
      </c>
      <c r="C142" s="11" t="s">
        <v>436</v>
      </c>
      <c r="D142" s="31">
        <v>112</v>
      </c>
      <c r="E142" s="51" t="s">
        <v>562</v>
      </c>
      <c r="F142" s="99">
        <v>21.6</v>
      </c>
      <c r="G142" s="99">
        <v>21.6</v>
      </c>
      <c r="H142" s="99">
        <v>21.6</v>
      </c>
    </row>
    <row r="143" spans="1:8" ht="48">
      <c r="A143" s="11" t="s">
        <v>254</v>
      </c>
      <c r="B143" s="11" t="s">
        <v>23</v>
      </c>
      <c r="C143" s="11" t="s">
        <v>436</v>
      </c>
      <c r="D143" s="31">
        <v>119</v>
      </c>
      <c r="E143" s="51" t="s">
        <v>357</v>
      </c>
      <c r="F143" s="99">
        <v>1823.7</v>
      </c>
      <c r="G143" s="99">
        <v>1823.7</v>
      </c>
      <c r="H143" s="99">
        <v>1823.7</v>
      </c>
    </row>
    <row r="144" spans="1:8" ht="24">
      <c r="A144" s="11" t="s">
        <v>254</v>
      </c>
      <c r="B144" s="11" t="s">
        <v>23</v>
      </c>
      <c r="C144" s="11" t="s">
        <v>436</v>
      </c>
      <c r="D144" s="30" t="s">
        <v>256</v>
      </c>
      <c r="E144" s="50" t="s">
        <v>257</v>
      </c>
      <c r="F144" s="99">
        <f>F145</f>
        <v>8481.0969999999998</v>
      </c>
      <c r="G144" s="99">
        <f>G145</f>
        <v>5164</v>
      </c>
      <c r="H144" s="99">
        <f>H145</f>
        <v>5957</v>
      </c>
    </row>
    <row r="145" spans="1:8" ht="24">
      <c r="A145" s="11" t="s">
        <v>254</v>
      </c>
      <c r="B145" s="11" t="s">
        <v>23</v>
      </c>
      <c r="C145" s="11" t="s">
        <v>436</v>
      </c>
      <c r="D145" s="21" t="s">
        <v>258</v>
      </c>
      <c r="E145" s="49" t="s">
        <v>259</v>
      </c>
      <c r="F145" s="99">
        <v>8481.0969999999998</v>
      </c>
      <c r="G145" s="99">
        <v>5164</v>
      </c>
      <c r="H145" s="99">
        <v>5957</v>
      </c>
    </row>
    <row r="146" spans="1:8">
      <c r="A146" s="11" t="s">
        <v>254</v>
      </c>
      <c r="B146" s="11" t="s">
        <v>23</v>
      </c>
      <c r="C146" s="11" t="s">
        <v>436</v>
      </c>
      <c r="D146" s="30" t="s">
        <v>262</v>
      </c>
      <c r="E146" s="50" t="s">
        <v>263</v>
      </c>
      <c r="F146" s="72">
        <f>F148+F147</f>
        <v>40.1</v>
      </c>
      <c r="G146" s="72">
        <f>G148</f>
        <v>22</v>
      </c>
      <c r="H146" s="72">
        <f>H148</f>
        <v>22</v>
      </c>
    </row>
    <row r="147" spans="1:8" ht="24">
      <c r="A147" s="11" t="s">
        <v>254</v>
      </c>
      <c r="B147" s="11" t="s">
        <v>23</v>
      </c>
      <c r="C147" s="11" t="s">
        <v>436</v>
      </c>
      <c r="D147" s="30">
        <v>851</v>
      </c>
      <c r="E147" s="50" t="s">
        <v>594</v>
      </c>
      <c r="F147" s="72">
        <v>18.100000000000001</v>
      </c>
      <c r="G147" s="72"/>
      <c r="H147" s="72"/>
    </row>
    <row r="148" spans="1:8" ht="24">
      <c r="A148" s="11" t="s">
        <v>254</v>
      </c>
      <c r="B148" s="11" t="s">
        <v>23</v>
      </c>
      <c r="C148" s="11" t="s">
        <v>436</v>
      </c>
      <c r="D148" s="21" t="s">
        <v>563</v>
      </c>
      <c r="E148" s="51" t="s">
        <v>564</v>
      </c>
      <c r="F148" s="72">
        <v>22</v>
      </c>
      <c r="G148" s="72">
        <v>22</v>
      </c>
      <c r="H148" s="72">
        <v>22</v>
      </c>
    </row>
    <row r="149" spans="1:8" ht="48">
      <c r="A149" s="11" t="s">
        <v>254</v>
      </c>
      <c r="B149" s="11">
        <v>13</v>
      </c>
      <c r="C149" s="11" t="s">
        <v>437</v>
      </c>
      <c r="D149" s="21"/>
      <c r="E149" s="49" t="s">
        <v>402</v>
      </c>
      <c r="F149" s="79">
        <f t="shared" ref="F149:H150" si="2">F150</f>
        <v>257.07</v>
      </c>
      <c r="G149" s="79">
        <f t="shared" si="2"/>
        <v>500</v>
      </c>
      <c r="H149" s="79">
        <f t="shared" si="2"/>
        <v>500</v>
      </c>
    </row>
    <row r="150" spans="1:8" ht="24">
      <c r="A150" s="11" t="s">
        <v>254</v>
      </c>
      <c r="B150" s="11">
        <v>13</v>
      </c>
      <c r="C150" s="11" t="s">
        <v>437</v>
      </c>
      <c r="D150" s="30" t="s">
        <v>256</v>
      </c>
      <c r="E150" s="50" t="s">
        <v>257</v>
      </c>
      <c r="F150" s="79">
        <f t="shared" si="2"/>
        <v>257.07</v>
      </c>
      <c r="G150" s="79">
        <f t="shared" si="2"/>
        <v>500</v>
      </c>
      <c r="H150" s="79">
        <f t="shared" si="2"/>
        <v>500</v>
      </c>
    </row>
    <row r="151" spans="1:8" ht="24">
      <c r="A151" s="11" t="s">
        <v>254</v>
      </c>
      <c r="B151" s="11">
        <v>13</v>
      </c>
      <c r="C151" s="11" t="s">
        <v>437</v>
      </c>
      <c r="D151" s="21" t="s">
        <v>258</v>
      </c>
      <c r="E151" s="49" t="s">
        <v>240</v>
      </c>
      <c r="F151" s="79">
        <v>257.07</v>
      </c>
      <c r="G151" s="79">
        <v>500</v>
      </c>
      <c r="H151" s="79">
        <v>500</v>
      </c>
    </row>
    <row r="152" spans="1:8" ht="24">
      <c r="A152" s="11" t="s">
        <v>254</v>
      </c>
      <c r="B152" s="11">
        <v>13</v>
      </c>
      <c r="C152" s="11" t="s">
        <v>521</v>
      </c>
      <c r="D152" s="21"/>
      <c r="E152" s="49" t="s">
        <v>403</v>
      </c>
      <c r="F152" s="79">
        <f>F153+F155</f>
        <v>28825.5</v>
      </c>
      <c r="G152" s="79">
        <f>G153+G155</f>
        <v>1084</v>
      </c>
      <c r="H152" s="79">
        <f>H153+H155</f>
        <v>1084</v>
      </c>
    </row>
    <row r="153" spans="1:8" ht="24">
      <c r="A153" s="11" t="s">
        <v>254</v>
      </c>
      <c r="B153" s="11">
        <v>13</v>
      </c>
      <c r="C153" s="11" t="s">
        <v>521</v>
      </c>
      <c r="D153" s="30" t="s">
        <v>256</v>
      </c>
      <c r="E153" s="50" t="s">
        <v>257</v>
      </c>
      <c r="F153" s="79">
        <f>F154</f>
        <v>1810.5</v>
      </c>
      <c r="G153" s="79">
        <f>G154</f>
        <v>1084</v>
      </c>
      <c r="H153" s="79">
        <f>H154</f>
        <v>1084</v>
      </c>
    </row>
    <row r="154" spans="1:8" ht="24">
      <c r="A154" s="11" t="s">
        <v>254</v>
      </c>
      <c r="B154" s="11">
        <v>13</v>
      </c>
      <c r="C154" s="11" t="s">
        <v>521</v>
      </c>
      <c r="D154" s="21" t="s">
        <v>258</v>
      </c>
      <c r="E154" s="49" t="s">
        <v>240</v>
      </c>
      <c r="F154" s="79">
        <v>1810.5</v>
      </c>
      <c r="G154" s="79">
        <v>1084</v>
      </c>
      <c r="H154" s="79">
        <v>1084</v>
      </c>
    </row>
    <row r="155" spans="1:8">
      <c r="A155" s="11" t="s">
        <v>254</v>
      </c>
      <c r="B155" s="11">
        <v>13</v>
      </c>
      <c r="C155" s="11" t="s">
        <v>521</v>
      </c>
      <c r="D155" s="30" t="s">
        <v>262</v>
      </c>
      <c r="E155" s="50" t="s">
        <v>263</v>
      </c>
      <c r="F155" s="72">
        <f>F156</f>
        <v>27015</v>
      </c>
      <c r="G155" s="72">
        <f>G156</f>
        <v>0</v>
      </c>
      <c r="H155" s="72">
        <f>H156</f>
        <v>0</v>
      </c>
    </row>
    <row r="156" spans="1:8" ht="36">
      <c r="A156" s="11" t="s">
        <v>254</v>
      </c>
      <c r="B156" s="11">
        <v>13</v>
      </c>
      <c r="C156" s="11" t="s">
        <v>521</v>
      </c>
      <c r="D156" s="21">
        <v>831</v>
      </c>
      <c r="E156" s="49" t="s">
        <v>550</v>
      </c>
      <c r="F156" s="72">
        <v>27015</v>
      </c>
      <c r="G156" s="72"/>
      <c r="H156" s="72"/>
    </row>
    <row r="157" spans="1:8" ht="48">
      <c r="A157" s="11" t="s">
        <v>254</v>
      </c>
      <c r="B157" s="11">
        <v>13</v>
      </c>
      <c r="C157" s="11" t="s">
        <v>2</v>
      </c>
      <c r="D157" s="21"/>
      <c r="E157" s="49" t="s">
        <v>291</v>
      </c>
      <c r="F157" s="72">
        <f>F158</f>
        <v>126.9</v>
      </c>
      <c r="G157" s="72"/>
      <c r="H157" s="72"/>
    </row>
    <row r="158" spans="1:8" ht="24">
      <c r="A158" s="11" t="s">
        <v>254</v>
      </c>
      <c r="B158" s="11">
        <v>13</v>
      </c>
      <c r="C158" s="11" t="s">
        <v>2</v>
      </c>
      <c r="D158" s="30" t="s">
        <v>256</v>
      </c>
      <c r="E158" s="50" t="s">
        <v>257</v>
      </c>
      <c r="F158" s="72">
        <f>F159</f>
        <v>126.9</v>
      </c>
      <c r="G158" s="72"/>
      <c r="H158" s="72"/>
    </row>
    <row r="159" spans="1:8" ht="24">
      <c r="A159" s="11" t="s">
        <v>254</v>
      </c>
      <c r="B159" s="11">
        <v>13</v>
      </c>
      <c r="C159" s="11" t="s">
        <v>2</v>
      </c>
      <c r="D159" s="21" t="s">
        <v>258</v>
      </c>
      <c r="E159" s="49" t="s">
        <v>240</v>
      </c>
      <c r="F159" s="72">
        <v>126.9</v>
      </c>
      <c r="G159" s="72"/>
      <c r="H159" s="72"/>
    </row>
    <row r="160" spans="1:8" ht="24">
      <c r="A160" s="11" t="s">
        <v>254</v>
      </c>
      <c r="B160" s="11" t="s">
        <v>23</v>
      </c>
      <c r="C160" s="11" t="s">
        <v>438</v>
      </c>
      <c r="D160" s="31"/>
      <c r="E160" s="55" t="s">
        <v>387</v>
      </c>
      <c r="F160" s="72">
        <f>F161+F165</f>
        <v>10084.300000000001</v>
      </c>
      <c r="G160" s="72">
        <f>G161+G165</f>
        <v>10099.700000000001</v>
      </c>
      <c r="H160" s="72">
        <f>H161+H165</f>
        <v>10099.700000000001</v>
      </c>
    </row>
    <row r="161" spans="1:8" ht="72">
      <c r="A161" s="11" t="s">
        <v>254</v>
      </c>
      <c r="B161" s="11" t="s">
        <v>23</v>
      </c>
      <c r="C161" s="11" t="s">
        <v>438</v>
      </c>
      <c r="D161" s="30" t="s">
        <v>558</v>
      </c>
      <c r="E161" s="50" t="s">
        <v>559</v>
      </c>
      <c r="F161" s="72">
        <f>F162+F163+F164</f>
        <v>9651.2000000000007</v>
      </c>
      <c r="G161" s="72">
        <f>G162+G163+G164</f>
        <v>9651.2000000000007</v>
      </c>
      <c r="H161" s="72">
        <f>H162+H163+H164</f>
        <v>9651.2000000000007</v>
      </c>
    </row>
    <row r="162" spans="1:8">
      <c r="A162" s="11" t="s">
        <v>254</v>
      </c>
      <c r="B162" s="11" t="s">
        <v>23</v>
      </c>
      <c r="C162" s="11" t="s">
        <v>438</v>
      </c>
      <c r="D162" s="31" t="s">
        <v>565</v>
      </c>
      <c r="E162" s="51" t="s">
        <v>50</v>
      </c>
      <c r="F162" s="72">
        <v>5912.6</v>
      </c>
      <c r="G162" s="72">
        <v>5912.6</v>
      </c>
      <c r="H162" s="72">
        <v>5912.6</v>
      </c>
    </row>
    <row r="163" spans="1:8" ht="24">
      <c r="A163" s="11" t="s">
        <v>254</v>
      </c>
      <c r="B163" s="11" t="s">
        <v>23</v>
      </c>
      <c r="C163" s="11" t="s">
        <v>438</v>
      </c>
      <c r="D163" s="31">
        <v>112</v>
      </c>
      <c r="E163" s="51" t="s">
        <v>562</v>
      </c>
      <c r="F163" s="72">
        <v>1500</v>
      </c>
      <c r="G163" s="72">
        <v>1500</v>
      </c>
      <c r="H163" s="72">
        <v>1500</v>
      </c>
    </row>
    <row r="164" spans="1:8" ht="48">
      <c r="A164" s="11" t="s">
        <v>254</v>
      </c>
      <c r="B164" s="11" t="s">
        <v>23</v>
      </c>
      <c r="C164" s="11" t="s">
        <v>438</v>
      </c>
      <c r="D164" s="31">
        <v>119</v>
      </c>
      <c r="E164" s="51" t="s">
        <v>357</v>
      </c>
      <c r="F164" s="72">
        <v>2238.6</v>
      </c>
      <c r="G164" s="72">
        <v>2238.6</v>
      </c>
      <c r="H164" s="72">
        <v>2238.6</v>
      </c>
    </row>
    <row r="165" spans="1:8" ht="24">
      <c r="A165" s="11" t="s">
        <v>254</v>
      </c>
      <c r="B165" s="11" t="s">
        <v>23</v>
      </c>
      <c r="C165" s="11" t="s">
        <v>438</v>
      </c>
      <c r="D165" s="30" t="s">
        <v>256</v>
      </c>
      <c r="E165" s="50" t="s">
        <v>257</v>
      </c>
      <c r="F165" s="72">
        <f>F166</f>
        <v>433.1</v>
      </c>
      <c r="G165" s="72">
        <f>G166</f>
        <v>448.5</v>
      </c>
      <c r="H165" s="72">
        <f>H166</f>
        <v>448.5</v>
      </c>
    </row>
    <row r="166" spans="1:8" ht="24">
      <c r="A166" s="11" t="s">
        <v>254</v>
      </c>
      <c r="B166" s="11" t="s">
        <v>23</v>
      </c>
      <c r="C166" s="11" t="s">
        <v>438</v>
      </c>
      <c r="D166" s="21" t="s">
        <v>258</v>
      </c>
      <c r="E166" s="49" t="s">
        <v>259</v>
      </c>
      <c r="F166" s="72">
        <v>433.1</v>
      </c>
      <c r="G166" s="72">
        <v>448.5</v>
      </c>
      <c r="H166" s="72">
        <v>448.5</v>
      </c>
    </row>
    <row r="167" spans="1:8" ht="36">
      <c r="A167" s="11" t="s">
        <v>254</v>
      </c>
      <c r="B167" s="11" t="s">
        <v>23</v>
      </c>
      <c r="C167" s="11" t="s">
        <v>439</v>
      </c>
      <c r="D167" s="11"/>
      <c r="E167" s="49" t="s">
        <v>364</v>
      </c>
      <c r="F167" s="72">
        <f>F168</f>
        <v>10087.766</v>
      </c>
      <c r="G167" s="72"/>
      <c r="H167" s="72"/>
    </row>
    <row r="168" spans="1:8" ht="36">
      <c r="A168" s="11" t="s">
        <v>254</v>
      </c>
      <c r="B168" s="11" t="s">
        <v>23</v>
      </c>
      <c r="C168" s="11" t="s">
        <v>439</v>
      </c>
      <c r="D168" s="21">
        <v>400</v>
      </c>
      <c r="E168" s="49" t="s">
        <v>417</v>
      </c>
      <c r="F168" s="72">
        <f>F169</f>
        <v>10087.766</v>
      </c>
      <c r="G168" s="72"/>
      <c r="H168" s="72"/>
    </row>
    <row r="169" spans="1:8" ht="48">
      <c r="A169" s="11" t="s">
        <v>254</v>
      </c>
      <c r="B169" s="11" t="s">
        <v>23</v>
      </c>
      <c r="C169" s="11" t="s">
        <v>439</v>
      </c>
      <c r="D169" s="21">
        <v>412</v>
      </c>
      <c r="E169" s="49" t="s">
        <v>188</v>
      </c>
      <c r="F169" s="72">
        <v>10087.766</v>
      </c>
      <c r="G169" s="72"/>
      <c r="H169" s="72"/>
    </row>
    <row r="170" spans="1:8" ht="36">
      <c r="A170" s="21" t="s">
        <v>254</v>
      </c>
      <c r="B170" s="21" t="s">
        <v>23</v>
      </c>
      <c r="C170" s="11" t="s">
        <v>424</v>
      </c>
      <c r="D170" s="11"/>
      <c r="E170" s="49" t="s">
        <v>68</v>
      </c>
      <c r="F170" s="72">
        <f>F171+F177</f>
        <v>266.60000000000002</v>
      </c>
      <c r="G170" s="72">
        <f>G171</f>
        <v>264</v>
      </c>
      <c r="H170" s="72">
        <f>H171</f>
        <v>264</v>
      </c>
    </row>
    <row r="171" spans="1:8" ht="84">
      <c r="A171" s="21" t="s">
        <v>254</v>
      </c>
      <c r="B171" s="21" t="s">
        <v>23</v>
      </c>
      <c r="C171" s="32" t="s">
        <v>440</v>
      </c>
      <c r="D171" s="73"/>
      <c r="E171" s="56" t="s">
        <v>221</v>
      </c>
      <c r="F171" s="72">
        <f>F175+F172</f>
        <v>264</v>
      </c>
      <c r="G171" s="72">
        <f>G175+G172</f>
        <v>264</v>
      </c>
      <c r="H171" s="72">
        <f>H175+H172</f>
        <v>264</v>
      </c>
    </row>
    <row r="172" spans="1:8" ht="72">
      <c r="A172" s="21" t="s">
        <v>254</v>
      </c>
      <c r="B172" s="21" t="s">
        <v>23</v>
      </c>
      <c r="C172" s="32" t="s">
        <v>440</v>
      </c>
      <c r="D172" s="30" t="s">
        <v>558</v>
      </c>
      <c r="E172" s="50" t="s">
        <v>559</v>
      </c>
      <c r="F172" s="72">
        <f>F173+F174</f>
        <v>229</v>
      </c>
      <c r="G172" s="72">
        <f>G173+G174</f>
        <v>229</v>
      </c>
      <c r="H172" s="72">
        <f>H173+H174</f>
        <v>229</v>
      </c>
    </row>
    <row r="173" spans="1:8" ht="24">
      <c r="A173" s="21" t="s">
        <v>254</v>
      </c>
      <c r="B173" s="21" t="s">
        <v>23</v>
      </c>
      <c r="C173" s="32" t="s">
        <v>440</v>
      </c>
      <c r="D173" s="31" t="s">
        <v>560</v>
      </c>
      <c r="E173" s="51" t="s">
        <v>176</v>
      </c>
      <c r="F173" s="72">
        <v>172</v>
      </c>
      <c r="G173" s="72">
        <v>172</v>
      </c>
      <c r="H173" s="72">
        <v>172</v>
      </c>
    </row>
    <row r="174" spans="1:8" ht="60">
      <c r="A174" s="21" t="s">
        <v>254</v>
      </c>
      <c r="B174" s="21" t="s">
        <v>23</v>
      </c>
      <c r="C174" s="32" t="s">
        <v>440</v>
      </c>
      <c r="D174" s="31">
        <v>129</v>
      </c>
      <c r="E174" s="51" t="s">
        <v>178</v>
      </c>
      <c r="F174" s="72">
        <v>57</v>
      </c>
      <c r="G174" s="72">
        <v>57</v>
      </c>
      <c r="H174" s="72">
        <v>57</v>
      </c>
    </row>
    <row r="175" spans="1:8" ht="24">
      <c r="A175" s="21" t="s">
        <v>254</v>
      </c>
      <c r="B175" s="21" t="s">
        <v>23</v>
      </c>
      <c r="C175" s="32" t="s">
        <v>440</v>
      </c>
      <c r="D175" s="30" t="s">
        <v>256</v>
      </c>
      <c r="E175" s="50" t="s">
        <v>257</v>
      </c>
      <c r="F175" s="72">
        <f>F176</f>
        <v>35</v>
      </c>
      <c r="G175" s="72">
        <f>G176</f>
        <v>35</v>
      </c>
      <c r="H175" s="72">
        <f>H176</f>
        <v>35</v>
      </c>
    </row>
    <row r="176" spans="1:8" ht="24">
      <c r="A176" s="21" t="s">
        <v>254</v>
      </c>
      <c r="B176" s="21" t="s">
        <v>23</v>
      </c>
      <c r="C176" s="32" t="s">
        <v>440</v>
      </c>
      <c r="D176" s="21" t="s">
        <v>258</v>
      </c>
      <c r="E176" s="49" t="s">
        <v>240</v>
      </c>
      <c r="F176" s="72">
        <v>35</v>
      </c>
      <c r="G176" s="72">
        <v>35</v>
      </c>
      <c r="H176" s="72">
        <v>35</v>
      </c>
    </row>
    <row r="177" spans="1:8" ht="120">
      <c r="A177" s="21" t="s">
        <v>254</v>
      </c>
      <c r="B177" s="21" t="s">
        <v>23</v>
      </c>
      <c r="C177" s="32" t="s">
        <v>644</v>
      </c>
      <c r="D177" s="21"/>
      <c r="E177" s="49" t="s">
        <v>643</v>
      </c>
      <c r="F177" s="72">
        <f>F178</f>
        <v>2.6</v>
      </c>
      <c r="G177" s="72"/>
      <c r="H177" s="72"/>
    </row>
    <row r="178" spans="1:8" ht="72">
      <c r="A178" s="21" t="s">
        <v>254</v>
      </c>
      <c r="B178" s="21" t="s">
        <v>23</v>
      </c>
      <c r="C178" s="32" t="s">
        <v>644</v>
      </c>
      <c r="D178" s="30" t="s">
        <v>558</v>
      </c>
      <c r="E178" s="50" t="s">
        <v>559</v>
      </c>
      <c r="F178" s="72">
        <f>F179+F180</f>
        <v>2.6</v>
      </c>
      <c r="G178" s="72"/>
      <c r="H178" s="72"/>
    </row>
    <row r="179" spans="1:8" ht="24">
      <c r="A179" s="21" t="s">
        <v>254</v>
      </c>
      <c r="B179" s="21" t="s">
        <v>23</v>
      </c>
      <c r="C179" s="32" t="s">
        <v>644</v>
      </c>
      <c r="D179" s="31" t="s">
        <v>560</v>
      </c>
      <c r="E179" s="51" t="s">
        <v>176</v>
      </c>
      <c r="F179" s="72">
        <v>2</v>
      </c>
      <c r="G179" s="72"/>
      <c r="H179" s="72"/>
    </row>
    <row r="180" spans="1:8" ht="60">
      <c r="A180" s="21" t="s">
        <v>254</v>
      </c>
      <c r="B180" s="21" t="s">
        <v>23</v>
      </c>
      <c r="C180" s="32" t="s">
        <v>644</v>
      </c>
      <c r="D180" s="31">
        <v>129</v>
      </c>
      <c r="E180" s="51" t="s">
        <v>178</v>
      </c>
      <c r="F180" s="72">
        <v>0.6</v>
      </c>
      <c r="G180" s="72"/>
      <c r="H180" s="72"/>
    </row>
    <row r="181" spans="1:8" ht="24">
      <c r="A181" s="25" t="s">
        <v>320</v>
      </c>
      <c r="B181" s="25" t="s">
        <v>248</v>
      </c>
      <c r="C181" s="25"/>
      <c r="D181" s="25"/>
      <c r="E181" s="53" t="s">
        <v>69</v>
      </c>
      <c r="F181" s="71">
        <f>F182+F192</f>
        <v>4748.05</v>
      </c>
      <c r="G181" s="71">
        <f>G182+G192</f>
        <v>5149.2000000000007</v>
      </c>
      <c r="H181" s="71">
        <f>H182+H192</f>
        <v>5130.1000000000004</v>
      </c>
    </row>
    <row r="182" spans="1:8">
      <c r="A182" s="25" t="s">
        <v>320</v>
      </c>
      <c r="B182" s="25" t="s">
        <v>247</v>
      </c>
      <c r="C182" s="25"/>
      <c r="D182" s="24"/>
      <c r="E182" s="49" t="s">
        <v>25</v>
      </c>
      <c r="F182" s="71">
        <f t="shared" ref="F182:H184" si="3">F183</f>
        <v>2488</v>
      </c>
      <c r="G182" s="71">
        <f t="shared" si="3"/>
        <v>2574.1</v>
      </c>
      <c r="H182" s="71">
        <f t="shared" si="3"/>
        <v>2675</v>
      </c>
    </row>
    <row r="183" spans="1:8">
      <c r="A183" s="11" t="s">
        <v>320</v>
      </c>
      <c r="B183" s="11" t="s">
        <v>247</v>
      </c>
      <c r="C183" s="11" t="s">
        <v>130</v>
      </c>
      <c r="D183" s="11"/>
      <c r="E183" s="54" t="s">
        <v>67</v>
      </c>
      <c r="F183" s="72">
        <f t="shared" si="3"/>
        <v>2488</v>
      </c>
      <c r="G183" s="72">
        <f t="shared" si="3"/>
        <v>2574.1</v>
      </c>
      <c r="H183" s="72">
        <f t="shared" si="3"/>
        <v>2675</v>
      </c>
    </row>
    <row r="184" spans="1:8" ht="36">
      <c r="A184" s="11" t="s">
        <v>320</v>
      </c>
      <c r="B184" s="11" t="s">
        <v>247</v>
      </c>
      <c r="C184" s="11" t="s">
        <v>424</v>
      </c>
      <c r="D184" s="11"/>
      <c r="E184" s="49" t="s">
        <v>68</v>
      </c>
      <c r="F184" s="72">
        <f t="shared" si="3"/>
        <v>2488</v>
      </c>
      <c r="G184" s="72">
        <f t="shared" si="3"/>
        <v>2574.1</v>
      </c>
      <c r="H184" s="72">
        <f t="shared" si="3"/>
        <v>2675</v>
      </c>
    </row>
    <row r="185" spans="1:8" ht="60">
      <c r="A185" s="11" t="s">
        <v>320</v>
      </c>
      <c r="B185" s="11" t="s">
        <v>247</v>
      </c>
      <c r="C185" s="11" t="s">
        <v>441</v>
      </c>
      <c r="D185" s="11"/>
      <c r="E185" s="55" t="s">
        <v>335</v>
      </c>
      <c r="F185" s="72">
        <f>F186+F190</f>
        <v>2488</v>
      </c>
      <c r="G185" s="72">
        <f>G186+G190</f>
        <v>2574.1</v>
      </c>
      <c r="H185" s="72">
        <f>H186+H190</f>
        <v>2675</v>
      </c>
    </row>
    <row r="186" spans="1:8" ht="72">
      <c r="A186" s="11" t="s">
        <v>320</v>
      </c>
      <c r="B186" s="11" t="s">
        <v>247</v>
      </c>
      <c r="C186" s="11" t="s">
        <v>441</v>
      </c>
      <c r="D186" s="30" t="s">
        <v>558</v>
      </c>
      <c r="E186" s="50" t="s">
        <v>559</v>
      </c>
      <c r="F186" s="72">
        <f>F187+F189+F188</f>
        <v>1757.1</v>
      </c>
      <c r="G186" s="72">
        <f>G187+G189+G188</f>
        <v>1757.1</v>
      </c>
      <c r="H186" s="72">
        <f>H187+H189+H188</f>
        <v>1757.1</v>
      </c>
    </row>
    <row r="187" spans="1:8" ht="24">
      <c r="A187" s="11" t="s">
        <v>320</v>
      </c>
      <c r="B187" s="11" t="s">
        <v>247</v>
      </c>
      <c r="C187" s="11" t="s">
        <v>441</v>
      </c>
      <c r="D187" s="31" t="s">
        <v>560</v>
      </c>
      <c r="E187" s="51" t="s">
        <v>176</v>
      </c>
      <c r="F187" s="72">
        <v>1349.1</v>
      </c>
      <c r="G187" s="72">
        <v>1349.1</v>
      </c>
      <c r="H187" s="72">
        <v>1349.1</v>
      </c>
    </row>
    <row r="188" spans="1:8" ht="48">
      <c r="A188" s="11" t="s">
        <v>320</v>
      </c>
      <c r="B188" s="11" t="s">
        <v>247</v>
      </c>
      <c r="C188" s="11" t="s">
        <v>441</v>
      </c>
      <c r="D188" s="31" t="s">
        <v>561</v>
      </c>
      <c r="E188" s="51" t="s">
        <v>177</v>
      </c>
      <c r="F188" s="72">
        <v>0.6</v>
      </c>
      <c r="G188" s="72">
        <v>0.6</v>
      </c>
      <c r="H188" s="72">
        <v>0.6</v>
      </c>
    </row>
    <row r="189" spans="1:8" ht="60">
      <c r="A189" s="11" t="s">
        <v>320</v>
      </c>
      <c r="B189" s="11" t="s">
        <v>247</v>
      </c>
      <c r="C189" s="11" t="s">
        <v>441</v>
      </c>
      <c r="D189" s="31">
        <v>129</v>
      </c>
      <c r="E189" s="51" t="s">
        <v>178</v>
      </c>
      <c r="F189" s="72">
        <v>407.4</v>
      </c>
      <c r="G189" s="72">
        <v>407.4</v>
      </c>
      <c r="H189" s="72">
        <v>407.4</v>
      </c>
    </row>
    <row r="190" spans="1:8" ht="24">
      <c r="A190" s="11" t="s">
        <v>320</v>
      </c>
      <c r="B190" s="11" t="s">
        <v>247</v>
      </c>
      <c r="C190" s="11" t="s">
        <v>441</v>
      </c>
      <c r="D190" s="30" t="s">
        <v>256</v>
      </c>
      <c r="E190" s="50" t="s">
        <v>257</v>
      </c>
      <c r="F190" s="72">
        <f>F191</f>
        <v>730.9</v>
      </c>
      <c r="G190" s="72">
        <f>G191</f>
        <v>817</v>
      </c>
      <c r="H190" s="72">
        <f>H191</f>
        <v>917.9</v>
      </c>
    </row>
    <row r="191" spans="1:8" ht="24">
      <c r="A191" s="11" t="s">
        <v>320</v>
      </c>
      <c r="B191" s="11" t="s">
        <v>247</v>
      </c>
      <c r="C191" s="11" t="s">
        <v>441</v>
      </c>
      <c r="D191" s="21" t="s">
        <v>258</v>
      </c>
      <c r="E191" s="49" t="s">
        <v>240</v>
      </c>
      <c r="F191" s="72">
        <v>730.9</v>
      </c>
      <c r="G191" s="72">
        <v>817</v>
      </c>
      <c r="H191" s="72">
        <v>917.9</v>
      </c>
    </row>
    <row r="192" spans="1:8" ht="48">
      <c r="A192" s="24" t="s">
        <v>320</v>
      </c>
      <c r="B192" s="24" t="s">
        <v>264</v>
      </c>
      <c r="C192" s="11"/>
      <c r="D192" s="21"/>
      <c r="E192" s="49" t="s">
        <v>56</v>
      </c>
      <c r="F192" s="71">
        <f>F193</f>
        <v>2260.0500000000002</v>
      </c>
      <c r="G192" s="71">
        <f>G193</f>
        <v>2575.1000000000004</v>
      </c>
      <c r="H192" s="71">
        <f>H193</f>
        <v>2455.1000000000004</v>
      </c>
    </row>
    <row r="193" spans="1:8" ht="36">
      <c r="A193" s="21" t="s">
        <v>320</v>
      </c>
      <c r="B193" s="21" t="s">
        <v>264</v>
      </c>
      <c r="C193" s="11" t="s">
        <v>399</v>
      </c>
      <c r="D193" s="21"/>
      <c r="E193" s="49" t="s">
        <v>330</v>
      </c>
      <c r="F193" s="72">
        <f>F194+F207</f>
        <v>2260.0500000000002</v>
      </c>
      <c r="G193" s="72">
        <f>G194+G207</f>
        <v>2575.1000000000004</v>
      </c>
      <c r="H193" s="72">
        <f>H194+H207</f>
        <v>2455.1000000000004</v>
      </c>
    </row>
    <row r="194" spans="1:8" ht="60">
      <c r="A194" s="21" t="s">
        <v>320</v>
      </c>
      <c r="B194" s="21" t="s">
        <v>264</v>
      </c>
      <c r="C194" s="11" t="s">
        <v>236</v>
      </c>
      <c r="D194" s="21"/>
      <c r="E194" s="49" t="s">
        <v>326</v>
      </c>
      <c r="F194" s="72">
        <f>F195+F203</f>
        <v>2205.8500000000004</v>
      </c>
      <c r="G194" s="72">
        <f>G195+G203</f>
        <v>2455.1000000000004</v>
      </c>
      <c r="H194" s="72">
        <f>H195+H203</f>
        <v>2455.1000000000004</v>
      </c>
    </row>
    <row r="195" spans="1:8" ht="84">
      <c r="A195" s="21" t="s">
        <v>320</v>
      </c>
      <c r="B195" s="21" t="s">
        <v>264</v>
      </c>
      <c r="C195" s="11" t="s">
        <v>237</v>
      </c>
      <c r="D195" s="21"/>
      <c r="E195" s="49" t="s">
        <v>327</v>
      </c>
      <c r="F195" s="72">
        <f>F196+F199</f>
        <v>2202.3500000000004</v>
      </c>
      <c r="G195" s="72">
        <f>G196+G199</f>
        <v>2155.1000000000004</v>
      </c>
      <c r="H195" s="72">
        <f>H196+H199</f>
        <v>2155.1000000000004</v>
      </c>
    </row>
    <row r="196" spans="1:8" ht="36">
      <c r="A196" s="21" t="s">
        <v>320</v>
      </c>
      <c r="B196" s="21" t="s">
        <v>264</v>
      </c>
      <c r="C196" s="11" t="s">
        <v>442</v>
      </c>
      <c r="D196" s="21"/>
      <c r="E196" s="49" t="s">
        <v>194</v>
      </c>
      <c r="F196" s="72">
        <f t="shared" ref="F196:H197" si="4">F197</f>
        <v>326.25</v>
      </c>
      <c r="G196" s="72">
        <f t="shared" si="4"/>
        <v>279</v>
      </c>
      <c r="H196" s="72">
        <f t="shared" si="4"/>
        <v>279</v>
      </c>
    </row>
    <row r="197" spans="1:8" ht="24">
      <c r="A197" s="21" t="s">
        <v>320</v>
      </c>
      <c r="B197" s="21" t="s">
        <v>264</v>
      </c>
      <c r="C197" s="11" t="s">
        <v>442</v>
      </c>
      <c r="D197" s="30" t="s">
        <v>256</v>
      </c>
      <c r="E197" s="50" t="s">
        <v>257</v>
      </c>
      <c r="F197" s="72">
        <f t="shared" si="4"/>
        <v>326.25</v>
      </c>
      <c r="G197" s="72">
        <f t="shared" si="4"/>
        <v>279</v>
      </c>
      <c r="H197" s="72">
        <f t="shared" si="4"/>
        <v>279</v>
      </c>
    </row>
    <row r="198" spans="1:8" ht="24">
      <c r="A198" s="21" t="s">
        <v>320</v>
      </c>
      <c r="B198" s="21" t="s">
        <v>264</v>
      </c>
      <c r="C198" s="11" t="s">
        <v>442</v>
      </c>
      <c r="D198" s="21" t="s">
        <v>258</v>
      </c>
      <c r="E198" s="49" t="s">
        <v>259</v>
      </c>
      <c r="F198" s="72">
        <v>326.25</v>
      </c>
      <c r="G198" s="72">
        <v>279</v>
      </c>
      <c r="H198" s="72">
        <v>279</v>
      </c>
    </row>
    <row r="199" spans="1:8" ht="36">
      <c r="A199" s="21" t="s">
        <v>320</v>
      </c>
      <c r="B199" s="21" t="s">
        <v>264</v>
      </c>
      <c r="C199" s="11" t="s">
        <v>443</v>
      </c>
      <c r="D199" s="21"/>
      <c r="E199" s="49" t="s">
        <v>224</v>
      </c>
      <c r="F199" s="72">
        <f>F200</f>
        <v>1876.1000000000001</v>
      </c>
      <c r="G199" s="72">
        <f>G200</f>
        <v>1876.1000000000001</v>
      </c>
      <c r="H199" s="72">
        <f>H200</f>
        <v>1876.1000000000001</v>
      </c>
    </row>
    <row r="200" spans="1:8" ht="72">
      <c r="A200" s="21" t="s">
        <v>320</v>
      </c>
      <c r="B200" s="21" t="s">
        <v>264</v>
      </c>
      <c r="C200" s="11" t="s">
        <v>443</v>
      </c>
      <c r="D200" s="30" t="s">
        <v>558</v>
      </c>
      <c r="E200" s="50" t="s">
        <v>559</v>
      </c>
      <c r="F200" s="72">
        <f>F201+F202</f>
        <v>1876.1000000000001</v>
      </c>
      <c r="G200" s="72">
        <f>G201+G202</f>
        <v>1876.1000000000001</v>
      </c>
      <c r="H200" s="72">
        <f>H201+H202</f>
        <v>1876.1000000000001</v>
      </c>
    </row>
    <row r="201" spans="1:8">
      <c r="A201" s="21" t="s">
        <v>320</v>
      </c>
      <c r="B201" s="21" t="s">
        <v>264</v>
      </c>
      <c r="C201" s="11" t="s">
        <v>443</v>
      </c>
      <c r="D201" s="31" t="s">
        <v>565</v>
      </c>
      <c r="E201" s="51" t="s">
        <v>50</v>
      </c>
      <c r="F201" s="72">
        <v>1440.9</v>
      </c>
      <c r="G201" s="72">
        <v>1440.9</v>
      </c>
      <c r="H201" s="72">
        <v>1440.9</v>
      </c>
    </row>
    <row r="202" spans="1:8" ht="48">
      <c r="A202" s="21" t="s">
        <v>320</v>
      </c>
      <c r="B202" s="21" t="s">
        <v>264</v>
      </c>
      <c r="C202" s="11" t="s">
        <v>443</v>
      </c>
      <c r="D202" s="31">
        <v>119</v>
      </c>
      <c r="E202" s="51" t="s">
        <v>357</v>
      </c>
      <c r="F202" s="72">
        <v>435.2</v>
      </c>
      <c r="G202" s="72">
        <v>435.2</v>
      </c>
      <c r="H202" s="72">
        <v>435.2</v>
      </c>
    </row>
    <row r="203" spans="1:8" ht="36">
      <c r="A203" s="21" t="s">
        <v>320</v>
      </c>
      <c r="B203" s="21" t="s">
        <v>264</v>
      </c>
      <c r="C203" s="11" t="s">
        <v>533</v>
      </c>
      <c r="D203" s="31"/>
      <c r="E203" s="51" t="s">
        <v>328</v>
      </c>
      <c r="F203" s="72">
        <f t="shared" ref="F203:H205" si="5">F204</f>
        <v>3.5</v>
      </c>
      <c r="G203" s="72">
        <f t="shared" si="5"/>
        <v>300</v>
      </c>
      <c r="H203" s="72">
        <f t="shared" si="5"/>
        <v>300</v>
      </c>
    </row>
    <row r="204" spans="1:8" ht="60">
      <c r="A204" s="21" t="s">
        <v>320</v>
      </c>
      <c r="B204" s="21" t="s">
        <v>264</v>
      </c>
      <c r="C204" s="11" t="s">
        <v>444</v>
      </c>
      <c r="D204" s="21"/>
      <c r="E204" s="51" t="s">
        <v>329</v>
      </c>
      <c r="F204" s="72">
        <f t="shared" si="5"/>
        <v>3.5</v>
      </c>
      <c r="G204" s="72">
        <f t="shared" si="5"/>
        <v>300</v>
      </c>
      <c r="H204" s="72">
        <f t="shared" si="5"/>
        <v>300</v>
      </c>
    </row>
    <row r="205" spans="1:8" ht="24">
      <c r="A205" s="21" t="s">
        <v>320</v>
      </c>
      <c r="B205" s="21" t="s">
        <v>264</v>
      </c>
      <c r="C205" s="11" t="s">
        <v>444</v>
      </c>
      <c r="D205" s="30" t="s">
        <v>256</v>
      </c>
      <c r="E205" s="50" t="s">
        <v>257</v>
      </c>
      <c r="F205" s="72">
        <f t="shared" si="5"/>
        <v>3.5</v>
      </c>
      <c r="G205" s="72">
        <f t="shared" si="5"/>
        <v>300</v>
      </c>
      <c r="H205" s="72">
        <f t="shared" si="5"/>
        <v>300</v>
      </c>
    </row>
    <row r="206" spans="1:8" ht="24">
      <c r="A206" s="21" t="s">
        <v>320</v>
      </c>
      <c r="B206" s="21" t="s">
        <v>264</v>
      </c>
      <c r="C206" s="11" t="s">
        <v>444</v>
      </c>
      <c r="D206" s="21" t="s">
        <v>258</v>
      </c>
      <c r="E206" s="49" t="s">
        <v>259</v>
      </c>
      <c r="F206" s="72">
        <v>3.5</v>
      </c>
      <c r="G206" s="72">
        <v>300</v>
      </c>
      <c r="H206" s="72">
        <v>300</v>
      </c>
    </row>
    <row r="207" spans="1:8" ht="60">
      <c r="A207" s="21" t="s">
        <v>320</v>
      </c>
      <c r="B207" s="21" t="s">
        <v>264</v>
      </c>
      <c r="C207" s="34" t="s">
        <v>405</v>
      </c>
      <c r="D207" s="21"/>
      <c r="E207" s="35" t="s">
        <v>249</v>
      </c>
      <c r="F207" s="72">
        <f t="shared" ref="F207:H210" si="6">F208</f>
        <v>54.2</v>
      </c>
      <c r="G207" s="72">
        <f t="shared" si="6"/>
        <v>120</v>
      </c>
      <c r="H207" s="72">
        <f t="shared" si="6"/>
        <v>0</v>
      </c>
    </row>
    <row r="208" spans="1:8" ht="108">
      <c r="A208" s="21" t="s">
        <v>320</v>
      </c>
      <c r="B208" s="21" t="s">
        <v>264</v>
      </c>
      <c r="C208" s="11" t="s">
        <v>227</v>
      </c>
      <c r="D208" s="21"/>
      <c r="E208" s="49" t="s">
        <v>353</v>
      </c>
      <c r="F208" s="72">
        <f t="shared" si="6"/>
        <v>54.2</v>
      </c>
      <c r="G208" s="72">
        <f t="shared" si="6"/>
        <v>120</v>
      </c>
      <c r="H208" s="72">
        <f t="shared" si="6"/>
        <v>0</v>
      </c>
    </row>
    <row r="209" spans="1:8" ht="36">
      <c r="A209" s="21" t="s">
        <v>320</v>
      </c>
      <c r="B209" s="21" t="s">
        <v>264</v>
      </c>
      <c r="C209" s="11" t="s">
        <v>445</v>
      </c>
      <c r="D209" s="21"/>
      <c r="E209" s="49" t="s">
        <v>343</v>
      </c>
      <c r="F209" s="72">
        <f t="shared" si="6"/>
        <v>54.2</v>
      </c>
      <c r="G209" s="72">
        <f t="shared" si="6"/>
        <v>120</v>
      </c>
      <c r="H209" s="72">
        <f t="shared" si="6"/>
        <v>0</v>
      </c>
    </row>
    <row r="210" spans="1:8" ht="24">
      <c r="A210" s="21" t="s">
        <v>320</v>
      </c>
      <c r="B210" s="21" t="s">
        <v>264</v>
      </c>
      <c r="C210" s="11" t="s">
        <v>445</v>
      </c>
      <c r="D210" s="30" t="s">
        <v>256</v>
      </c>
      <c r="E210" s="50" t="s">
        <v>257</v>
      </c>
      <c r="F210" s="72">
        <f t="shared" si="6"/>
        <v>54.2</v>
      </c>
      <c r="G210" s="72">
        <f t="shared" si="6"/>
        <v>120</v>
      </c>
      <c r="H210" s="72">
        <f t="shared" si="6"/>
        <v>0</v>
      </c>
    </row>
    <row r="211" spans="1:8" ht="24">
      <c r="A211" s="21" t="s">
        <v>320</v>
      </c>
      <c r="B211" s="21" t="s">
        <v>264</v>
      </c>
      <c r="C211" s="11" t="s">
        <v>445</v>
      </c>
      <c r="D211" s="21" t="s">
        <v>258</v>
      </c>
      <c r="E211" s="49" t="s">
        <v>259</v>
      </c>
      <c r="F211" s="72">
        <v>54.2</v>
      </c>
      <c r="G211" s="72">
        <v>120</v>
      </c>
      <c r="H211" s="72"/>
    </row>
    <row r="212" spans="1:8">
      <c r="A212" s="24" t="s">
        <v>247</v>
      </c>
      <c r="B212" s="24" t="s">
        <v>248</v>
      </c>
      <c r="C212" s="25"/>
      <c r="D212" s="21"/>
      <c r="E212" s="53" t="s">
        <v>253</v>
      </c>
      <c r="F212" s="71">
        <f>F213+F220+F226+F267+F250</f>
        <v>14940.029999999999</v>
      </c>
      <c r="G212" s="71">
        <f>G213+G220+G226+G267+G250</f>
        <v>24762.9</v>
      </c>
      <c r="H212" s="71">
        <f>H213+H220+H226+H267+H250</f>
        <v>9785.5</v>
      </c>
    </row>
    <row r="213" spans="1:8">
      <c r="A213" s="24" t="s">
        <v>247</v>
      </c>
      <c r="B213" s="25" t="s">
        <v>254</v>
      </c>
      <c r="C213" s="11"/>
      <c r="D213" s="21"/>
      <c r="E213" s="49" t="s">
        <v>255</v>
      </c>
      <c r="F213" s="71">
        <f>F214</f>
        <v>420</v>
      </c>
      <c r="G213" s="71">
        <f>G214</f>
        <v>420</v>
      </c>
      <c r="H213" s="71">
        <f>H214</f>
        <v>420</v>
      </c>
    </row>
    <row r="214" spans="1:8" ht="24">
      <c r="A214" s="21" t="s">
        <v>247</v>
      </c>
      <c r="B214" s="11" t="s">
        <v>254</v>
      </c>
      <c r="C214" s="11" t="s">
        <v>411</v>
      </c>
      <c r="D214" s="21"/>
      <c r="E214" s="49" t="s">
        <v>107</v>
      </c>
      <c r="F214" s="72">
        <f>F217</f>
        <v>420</v>
      </c>
      <c r="G214" s="72">
        <f>G217</f>
        <v>420</v>
      </c>
      <c r="H214" s="72">
        <f>H217</f>
        <v>420</v>
      </c>
    </row>
    <row r="215" spans="1:8" ht="60">
      <c r="A215" s="21" t="s">
        <v>247</v>
      </c>
      <c r="B215" s="11" t="s">
        <v>254</v>
      </c>
      <c r="C215" s="11" t="s">
        <v>539</v>
      </c>
      <c r="D215" s="11"/>
      <c r="E215" s="49" t="s">
        <v>108</v>
      </c>
      <c r="F215" s="72">
        <f>F217</f>
        <v>420</v>
      </c>
      <c r="G215" s="72">
        <f>G217</f>
        <v>420</v>
      </c>
      <c r="H215" s="72">
        <f>H217</f>
        <v>420</v>
      </c>
    </row>
    <row r="216" spans="1:8" ht="60">
      <c r="A216" s="21" t="s">
        <v>247</v>
      </c>
      <c r="B216" s="11" t="s">
        <v>254</v>
      </c>
      <c r="C216" s="11" t="s">
        <v>541</v>
      </c>
      <c r="D216" s="11"/>
      <c r="E216" s="49" t="s">
        <v>109</v>
      </c>
      <c r="F216" s="72">
        <f t="shared" ref="F216:H218" si="7">F217</f>
        <v>420</v>
      </c>
      <c r="G216" s="72">
        <f t="shared" si="7"/>
        <v>420</v>
      </c>
      <c r="H216" s="72">
        <f t="shared" si="7"/>
        <v>420</v>
      </c>
    </row>
    <row r="217" spans="1:8" ht="24">
      <c r="A217" s="21" t="s">
        <v>247</v>
      </c>
      <c r="B217" s="11" t="s">
        <v>254</v>
      </c>
      <c r="C217" s="11" t="s">
        <v>446</v>
      </c>
      <c r="D217" s="11"/>
      <c r="E217" s="49" t="s">
        <v>303</v>
      </c>
      <c r="F217" s="72">
        <f t="shared" si="7"/>
        <v>420</v>
      </c>
      <c r="G217" s="72">
        <f t="shared" si="7"/>
        <v>420</v>
      </c>
      <c r="H217" s="72">
        <f t="shared" si="7"/>
        <v>420</v>
      </c>
    </row>
    <row r="218" spans="1:8" ht="48">
      <c r="A218" s="21" t="s">
        <v>247</v>
      </c>
      <c r="B218" s="11" t="s">
        <v>254</v>
      </c>
      <c r="C218" s="11" t="s">
        <v>446</v>
      </c>
      <c r="D218" s="33" t="s">
        <v>296</v>
      </c>
      <c r="E218" s="50" t="s">
        <v>297</v>
      </c>
      <c r="F218" s="72">
        <f t="shared" si="7"/>
        <v>420</v>
      </c>
      <c r="G218" s="72">
        <f t="shared" si="7"/>
        <v>420</v>
      </c>
      <c r="H218" s="72">
        <f t="shared" si="7"/>
        <v>420</v>
      </c>
    </row>
    <row r="219" spans="1:8" ht="48">
      <c r="A219" s="21" t="s">
        <v>247</v>
      </c>
      <c r="B219" s="11" t="s">
        <v>254</v>
      </c>
      <c r="C219" s="11" t="s">
        <v>446</v>
      </c>
      <c r="D219" s="11" t="s">
        <v>301</v>
      </c>
      <c r="E219" s="49" t="s">
        <v>302</v>
      </c>
      <c r="F219" s="72">
        <v>420</v>
      </c>
      <c r="G219" s="72">
        <v>420</v>
      </c>
      <c r="H219" s="72">
        <v>420</v>
      </c>
    </row>
    <row r="220" spans="1:8">
      <c r="A220" s="25" t="s">
        <v>247</v>
      </c>
      <c r="B220" s="25" t="s">
        <v>26</v>
      </c>
      <c r="C220" s="11"/>
      <c r="D220" s="11"/>
      <c r="E220" s="49" t="s">
        <v>70</v>
      </c>
      <c r="F220" s="71">
        <f t="shared" ref="F220:H224" si="8">F221</f>
        <v>1695.3</v>
      </c>
      <c r="G220" s="71">
        <f t="shared" si="8"/>
        <v>1695.3</v>
      </c>
      <c r="H220" s="71">
        <f t="shared" si="8"/>
        <v>1695.3</v>
      </c>
    </row>
    <row r="221" spans="1:8" ht="24">
      <c r="A221" s="11" t="s">
        <v>247</v>
      </c>
      <c r="B221" s="11" t="s">
        <v>26</v>
      </c>
      <c r="C221" s="11" t="s">
        <v>130</v>
      </c>
      <c r="D221" s="11"/>
      <c r="E221" s="49" t="s">
        <v>67</v>
      </c>
      <c r="F221" s="72">
        <f t="shared" si="8"/>
        <v>1695.3</v>
      </c>
      <c r="G221" s="72">
        <f t="shared" si="8"/>
        <v>1695.3</v>
      </c>
      <c r="H221" s="72">
        <f t="shared" si="8"/>
        <v>1695.3</v>
      </c>
    </row>
    <row r="222" spans="1:8" ht="36">
      <c r="A222" s="11" t="s">
        <v>247</v>
      </c>
      <c r="B222" s="11" t="s">
        <v>26</v>
      </c>
      <c r="C222" s="11" t="s">
        <v>424</v>
      </c>
      <c r="D222" s="11"/>
      <c r="E222" s="49" t="s">
        <v>68</v>
      </c>
      <c r="F222" s="72">
        <f t="shared" si="8"/>
        <v>1695.3</v>
      </c>
      <c r="G222" s="72">
        <f t="shared" si="8"/>
        <v>1695.3</v>
      </c>
      <c r="H222" s="72">
        <f t="shared" si="8"/>
        <v>1695.3</v>
      </c>
    </row>
    <row r="223" spans="1:8" ht="132">
      <c r="A223" s="11" t="s">
        <v>247</v>
      </c>
      <c r="B223" s="11" t="s">
        <v>26</v>
      </c>
      <c r="C223" s="32" t="s">
        <v>447</v>
      </c>
      <c r="D223" s="73"/>
      <c r="E223" s="55" t="s">
        <v>202</v>
      </c>
      <c r="F223" s="72">
        <f t="shared" si="8"/>
        <v>1695.3</v>
      </c>
      <c r="G223" s="72">
        <f t="shared" si="8"/>
        <v>1695.3</v>
      </c>
      <c r="H223" s="72">
        <f t="shared" si="8"/>
        <v>1695.3</v>
      </c>
    </row>
    <row r="224" spans="1:8" ht="24">
      <c r="A224" s="11" t="s">
        <v>247</v>
      </c>
      <c r="B224" s="11" t="s">
        <v>26</v>
      </c>
      <c r="C224" s="32" t="s">
        <v>447</v>
      </c>
      <c r="D224" s="30" t="s">
        <v>256</v>
      </c>
      <c r="E224" s="50" t="s">
        <v>257</v>
      </c>
      <c r="F224" s="72">
        <f t="shared" si="8"/>
        <v>1695.3</v>
      </c>
      <c r="G224" s="72">
        <f t="shared" si="8"/>
        <v>1695.3</v>
      </c>
      <c r="H224" s="72">
        <f t="shared" si="8"/>
        <v>1695.3</v>
      </c>
    </row>
    <row r="225" spans="1:8" ht="24">
      <c r="A225" s="11" t="s">
        <v>247</v>
      </c>
      <c r="B225" s="11" t="s">
        <v>26</v>
      </c>
      <c r="C225" s="32" t="s">
        <v>447</v>
      </c>
      <c r="D225" s="21" t="s">
        <v>258</v>
      </c>
      <c r="E225" s="49" t="s">
        <v>259</v>
      </c>
      <c r="F225" s="72">
        <v>1695.3</v>
      </c>
      <c r="G225" s="72">
        <v>1695.3</v>
      </c>
      <c r="H225" s="72">
        <v>1695.3</v>
      </c>
    </row>
    <row r="226" spans="1:8">
      <c r="A226" s="24" t="s">
        <v>247</v>
      </c>
      <c r="B226" s="24" t="s">
        <v>260</v>
      </c>
      <c r="C226" s="25"/>
      <c r="D226" s="21"/>
      <c r="E226" s="49" t="s">
        <v>261</v>
      </c>
      <c r="F226" s="71">
        <f t="shared" ref="F226:H227" si="9">F227</f>
        <v>4094.1939999999995</v>
      </c>
      <c r="G226" s="71">
        <f t="shared" si="9"/>
        <v>1273.3</v>
      </c>
      <c r="H226" s="71">
        <f t="shared" si="9"/>
        <v>1273.3</v>
      </c>
    </row>
    <row r="227" spans="1:8" ht="36">
      <c r="A227" s="21" t="s">
        <v>247</v>
      </c>
      <c r="B227" s="21" t="s">
        <v>260</v>
      </c>
      <c r="C227" s="11" t="s">
        <v>39</v>
      </c>
      <c r="D227" s="21"/>
      <c r="E227" s="57" t="s">
        <v>530</v>
      </c>
      <c r="F227" s="72">
        <f t="shared" si="9"/>
        <v>4094.1939999999995</v>
      </c>
      <c r="G227" s="72">
        <f t="shared" si="9"/>
        <v>1273.3</v>
      </c>
      <c r="H227" s="72">
        <f t="shared" si="9"/>
        <v>1273.3</v>
      </c>
    </row>
    <row r="228" spans="1:8" ht="36">
      <c r="A228" s="21" t="s">
        <v>247</v>
      </c>
      <c r="B228" s="21" t="s">
        <v>260</v>
      </c>
      <c r="C228" s="11" t="s">
        <v>40</v>
      </c>
      <c r="D228" s="21"/>
      <c r="E228" s="49" t="s">
        <v>531</v>
      </c>
      <c r="F228" s="72">
        <f>F229+F240</f>
        <v>4094.1939999999995</v>
      </c>
      <c r="G228" s="72">
        <f>G229+G240</f>
        <v>1273.3</v>
      </c>
      <c r="H228" s="72">
        <f>H229+H240</f>
        <v>1273.3</v>
      </c>
    </row>
    <row r="229" spans="1:8" ht="24">
      <c r="A229" s="21" t="s">
        <v>247</v>
      </c>
      <c r="B229" s="21" t="s">
        <v>260</v>
      </c>
      <c r="C229" s="11" t="s">
        <v>41</v>
      </c>
      <c r="D229" s="21"/>
      <c r="E229" s="49" t="s">
        <v>532</v>
      </c>
      <c r="F229" s="72">
        <f>F230+F235</f>
        <v>1930.8</v>
      </c>
      <c r="G229" s="72">
        <f>G235</f>
        <v>754.5</v>
      </c>
      <c r="H229" s="72">
        <f>H235</f>
        <v>754.5</v>
      </c>
    </row>
    <row r="230" spans="1:8" ht="84">
      <c r="A230" s="21" t="s">
        <v>247</v>
      </c>
      <c r="B230" s="21" t="s">
        <v>260</v>
      </c>
      <c r="C230" s="11" t="s">
        <v>610</v>
      </c>
      <c r="D230" s="21"/>
      <c r="E230" s="49" t="s">
        <v>609</v>
      </c>
      <c r="F230" s="72">
        <v>965.4</v>
      </c>
      <c r="G230" s="72"/>
      <c r="H230" s="72"/>
    </row>
    <row r="231" spans="1:8" ht="24">
      <c r="A231" s="21" t="s">
        <v>247</v>
      </c>
      <c r="B231" s="21" t="s">
        <v>260</v>
      </c>
      <c r="C231" s="11" t="s">
        <v>610</v>
      </c>
      <c r="D231" s="30" t="s">
        <v>256</v>
      </c>
      <c r="E231" s="50" t="s">
        <v>257</v>
      </c>
      <c r="F231" s="72">
        <f>F232</f>
        <v>54.381</v>
      </c>
      <c r="G231" s="72"/>
      <c r="H231" s="72"/>
    </row>
    <row r="232" spans="1:8" ht="24">
      <c r="A232" s="21" t="s">
        <v>247</v>
      </c>
      <c r="B232" s="21" t="s">
        <v>260</v>
      </c>
      <c r="C232" s="11" t="s">
        <v>610</v>
      </c>
      <c r="D232" s="21" t="s">
        <v>258</v>
      </c>
      <c r="E232" s="49" t="s">
        <v>259</v>
      </c>
      <c r="F232" s="72">
        <v>54.381</v>
      </c>
      <c r="G232" s="72"/>
      <c r="H232" s="72"/>
    </row>
    <row r="233" spans="1:8">
      <c r="A233" s="21" t="s">
        <v>247</v>
      </c>
      <c r="B233" s="21" t="s">
        <v>260</v>
      </c>
      <c r="C233" s="11" t="s">
        <v>610</v>
      </c>
      <c r="D233" s="21" t="s">
        <v>262</v>
      </c>
      <c r="E233" s="49" t="s">
        <v>263</v>
      </c>
      <c r="F233" s="72">
        <f>F234</f>
        <v>911.01900000000001</v>
      </c>
      <c r="G233" s="72"/>
      <c r="H233" s="72"/>
    </row>
    <row r="234" spans="1:8" ht="72">
      <c r="A234" s="21" t="s">
        <v>247</v>
      </c>
      <c r="B234" s="21" t="s">
        <v>260</v>
      </c>
      <c r="C234" s="11" t="s">
        <v>610</v>
      </c>
      <c r="D234" s="21">
        <v>811</v>
      </c>
      <c r="E234" s="49" t="s">
        <v>368</v>
      </c>
      <c r="F234" s="72">
        <v>911.01900000000001</v>
      </c>
      <c r="G234" s="72"/>
      <c r="H234" s="72"/>
    </row>
    <row r="235" spans="1:8" ht="120">
      <c r="A235" s="21" t="s">
        <v>247</v>
      </c>
      <c r="B235" s="21" t="s">
        <v>260</v>
      </c>
      <c r="C235" s="11" t="s">
        <v>448</v>
      </c>
      <c r="D235" s="21"/>
      <c r="E235" s="49" t="s">
        <v>266</v>
      </c>
      <c r="F235" s="72">
        <f>F236+F238</f>
        <v>965.4</v>
      </c>
      <c r="G235" s="72">
        <f>G238</f>
        <v>754.5</v>
      </c>
      <c r="H235" s="72">
        <f>H238</f>
        <v>754.5</v>
      </c>
    </row>
    <row r="236" spans="1:8" ht="24">
      <c r="A236" s="21" t="s">
        <v>247</v>
      </c>
      <c r="B236" s="21" t="s">
        <v>260</v>
      </c>
      <c r="C236" s="11" t="s">
        <v>448</v>
      </c>
      <c r="D236" s="30" t="s">
        <v>256</v>
      </c>
      <c r="E236" s="50" t="s">
        <v>257</v>
      </c>
      <c r="F236" s="72">
        <f>F237</f>
        <v>54.381</v>
      </c>
      <c r="G236" s="72"/>
      <c r="H236" s="72"/>
    </row>
    <row r="237" spans="1:8" ht="24">
      <c r="A237" s="21" t="s">
        <v>247</v>
      </c>
      <c r="B237" s="21" t="s">
        <v>260</v>
      </c>
      <c r="C237" s="11" t="s">
        <v>448</v>
      </c>
      <c r="D237" s="21" t="s">
        <v>258</v>
      </c>
      <c r="E237" s="49" t="s">
        <v>259</v>
      </c>
      <c r="F237" s="72">
        <v>54.381</v>
      </c>
      <c r="G237" s="72"/>
      <c r="H237" s="72"/>
    </row>
    <row r="238" spans="1:8">
      <c r="A238" s="21" t="s">
        <v>247</v>
      </c>
      <c r="B238" s="21" t="s">
        <v>260</v>
      </c>
      <c r="C238" s="11" t="s">
        <v>448</v>
      </c>
      <c r="D238" s="21" t="s">
        <v>262</v>
      </c>
      <c r="E238" s="49" t="s">
        <v>263</v>
      </c>
      <c r="F238" s="72">
        <f>F239</f>
        <v>911.01900000000001</v>
      </c>
      <c r="G238" s="72">
        <f>G239</f>
        <v>754.5</v>
      </c>
      <c r="H238" s="72">
        <f>H239</f>
        <v>754.5</v>
      </c>
    </row>
    <row r="239" spans="1:8" ht="72">
      <c r="A239" s="21" t="s">
        <v>247</v>
      </c>
      <c r="B239" s="21" t="s">
        <v>260</v>
      </c>
      <c r="C239" s="11" t="s">
        <v>448</v>
      </c>
      <c r="D239" s="21">
        <v>811</v>
      </c>
      <c r="E239" s="49" t="s">
        <v>368</v>
      </c>
      <c r="F239" s="72">
        <v>911.01900000000001</v>
      </c>
      <c r="G239" s="72">
        <v>754.5</v>
      </c>
      <c r="H239" s="72">
        <v>754.5</v>
      </c>
    </row>
    <row r="240" spans="1:8" ht="24">
      <c r="A240" s="21" t="s">
        <v>247</v>
      </c>
      <c r="B240" s="21" t="s">
        <v>260</v>
      </c>
      <c r="C240" s="11" t="s">
        <v>42</v>
      </c>
      <c r="D240" s="21"/>
      <c r="E240" s="49" t="s">
        <v>268</v>
      </c>
      <c r="F240" s="72">
        <f>F244+F241+F247</f>
        <v>2163.3939999999998</v>
      </c>
      <c r="G240" s="72">
        <f>G244</f>
        <v>518.79999999999995</v>
      </c>
      <c r="H240" s="72">
        <f>H244</f>
        <v>518.79999999999995</v>
      </c>
    </row>
    <row r="241" spans="1:8" ht="36">
      <c r="A241" s="21" t="s">
        <v>247</v>
      </c>
      <c r="B241" s="21" t="s">
        <v>260</v>
      </c>
      <c r="C241" s="11" t="s">
        <v>608</v>
      </c>
      <c r="D241" s="21"/>
      <c r="E241" s="49" t="s">
        <v>607</v>
      </c>
      <c r="F241" s="72">
        <f>F242</f>
        <v>1619.5</v>
      </c>
      <c r="G241" s="72"/>
      <c r="H241" s="72"/>
    </row>
    <row r="242" spans="1:8" ht="24">
      <c r="A242" s="21" t="s">
        <v>247</v>
      </c>
      <c r="B242" s="21" t="s">
        <v>260</v>
      </c>
      <c r="C242" s="11" t="s">
        <v>608</v>
      </c>
      <c r="D242" s="30" t="s">
        <v>256</v>
      </c>
      <c r="E242" s="50" t="s">
        <v>257</v>
      </c>
      <c r="F242" s="72">
        <f>F243</f>
        <v>1619.5</v>
      </c>
      <c r="G242" s="72"/>
      <c r="H242" s="72"/>
    </row>
    <row r="243" spans="1:8" ht="24">
      <c r="A243" s="21" t="s">
        <v>247</v>
      </c>
      <c r="B243" s="21" t="s">
        <v>260</v>
      </c>
      <c r="C243" s="11" t="s">
        <v>608</v>
      </c>
      <c r="D243" s="21" t="s">
        <v>258</v>
      </c>
      <c r="E243" s="49" t="s">
        <v>259</v>
      </c>
      <c r="F243" s="72">
        <v>1619.5</v>
      </c>
      <c r="G243" s="72"/>
      <c r="H243" s="72"/>
    </row>
    <row r="244" spans="1:8" ht="36">
      <c r="A244" s="21" t="s">
        <v>247</v>
      </c>
      <c r="B244" s="21" t="s">
        <v>260</v>
      </c>
      <c r="C244" s="11" t="s">
        <v>449</v>
      </c>
      <c r="D244" s="21"/>
      <c r="E244" s="49" t="s">
        <v>267</v>
      </c>
      <c r="F244" s="72">
        <f t="shared" ref="F244:H245" si="10">F245</f>
        <v>539.83399999999995</v>
      </c>
      <c r="G244" s="72">
        <f t="shared" si="10"/>
        <v>518.79999999999995</v>
      </c>
      <c r="H244" s="72">
        <f t="shared" si="10"/>
        <v>518.79999999999995</v>
      </c>
    </row>
    <row r="245" spans="1:8" ht="24">
      <c r="A245" s="21" t="s">
        <v>247</v>
      </c>
      <c r="B245" s="21" t="s">
        <v>260</v>
      </c>
      <c r="C245" s="11" t="s">
        <v>449</v>
      </c>
      <c r="D245" s="30" t="s">
        <v>256</v>
      </c>
      <c r="E245" s="50" t="s">
        <v>257</v>
      </c>
      <c r="F245" s="72">
        <f t="shared" si="10"/>
        <v>539.83399999999995</v>
      </c>
      <c r="G245" s="72">
        <f t="shared" si="10"/>
        <v>518.79999999999995</v>
      </c>
      <c r="H245" s="72">
        <f t="shared" si="10"/>
        <v>518.79999999999995</v>
      </c>
    </row>
    <row r="246" spans="1:8" ht="24">
      <c r="A246" s="21" t="s">
        <v>247</v>
      </c>
      <c r="B246" s="21" t="s">
        <v>260</v>
      </c>
      <c r="C246" s="11" t="s">
        <v>449</v>
      </c>
      <c r="D246" s="21" t="s">
        <v>258</v>
      </c>
      <c r="E246" s="49" t="s">
        <v>259</v>
      </c>
      <c r="F246" s="72">
        <v>539.83399999999995</v>
      </c>
      <c r="G246" s="72">
        <v>518.79999999999995</v>
      </c>
      <c r="H246" s="72">
        <v>518.79999999999995</v>
      </c>
    </row>
    <row r="247" spans="1:8" ht="48">
      <c r="A247" s="21" t="s">
        <v>247</v>
      </c>
      <c r="B247" s="21" t="s">
        <v>260</v>
      </c>
      <c r="C247" s="11" t="s">
        <v>642</v>
      </c>
      <c r="D247" s="21"/>
      <c r="E247" s="49" t="s">
        <v>641</v>
      </c>
      <c r="F247" s="72">
        <f>F248</f>
        <v>4.0599999999999996</v>
      </c>
      <c r="G247" s="72"/>
      <c r="H247" s="72"/>
    </row>
    <row r="248" spans="1:8" ht="24">
      <c r="A248" s="21" t="s">
        <v>247</v>
      </c>
      <c r="B248" s="21" t="s">
        <v>260</v>
      </c>
      <c r="C248" s="11" t="s">
        <v>642</v>
      </c>
      <c r="D248" s="30" t="s">
        <v>256</v>
      </c>
      <c r="E248" s="50" t="s">
        <v>257</v>
      </c>
      <c r="F248" s="72">
        <f>F249</f>
        <v>4.0599999999999996</v>
      </c>
      <c r="G248" s="72"/>
      <c r="H248" s="72"/>
    </row>
    <row r="249" spans="1:8" ht="24">
      <c r="A249" s="21" t="s">
        <v>247</v>
      </c>
      <c r="B249" s="21" t="s">
        <v>260</v>
      </c>
      <c r="C249" s="11" t="s">
        <v>642</v>
      </c>
      <c r="D249" s="21" t="s">
        <v>258</v>
      </c>
      <c r="E249" s="49" t="s">
        <v>259</v>
      </c>
      <c r="F249" s="72">
        <v>4.0599999999999996</v>
      </c>
      <c r="G249" s="72"/>
      <c r="H249" s="72"/>
    </row>
    <row r="250" spans="1:8">
      <c r="A250" s="24" t="s">
        <v>247</v>
      </c>
      <c r="B250" s="24" t="s">
        <v>264</v>
      </c>
      <c r="C250" s="25"/>
      <c r="D250" s="21"/>
      <c r="E250" s="49" t="s">
        <v>34</v>
      </c>
      <c r="F250" s="71">
        <f>F251+F261</f>
        <v>4881.3359999999993</v>
      </c>
      <c r="G250" s="71">
        <f>G251+G261</f>
        <v>16674.3</v>
      </c>
      <c r="H250" s="71">
        <f>H251+H261</f>
        <v>2696.8999999999996</v>
      </c>
    </row>
    <row r="251" spans="1:8" ht="36">
      <c r="A251" s="21" t="s">
        <v>247</v>
      </c>
      <c r="B251" s="21" t="s">
        <v>264</v>
      </c>
      <c r="C251" s="11" t="s">
        <v>39</v>
      </c>
      <c r="D251" s="21"/>
      <c r="E251" s="57" t="s">
        <v>530</v>
      </c>
      <c r="F251" s="72">
        <f>F252</f>
        <v>2454.1</v>
      </c>
      <c r="G251" s="72">
        <f>G252</f>
        <v>2575</v>
      </c>
      <c r="H251" s="72">
        <f>H252</f>
        <v>2696.8999999999996</v>
      </c>
    </row>
    <row r="252" spans="1:8" ht="60">
      <c r="A252" s="21" t="s">
        <v>247</v>
      </c>
      <c r="B252" s="21" t="s">
        <v>264</v>
      </c>
      <c r="C252" s="11" t="s">
        <v>385</v>
      </c>
      <c r="D252" s="21"/>
      <c r="E252" s="49" t="s">
        <v>418</v>
      </c>
      <c r="F252" s="72">
        <f>F254+F257</f>
        <v>2454.1</v>
      </c>
      <c r="G252" s="72">
        <f>G254+G257</f>
        <v>2575</v>
      </c>
      <c r="H252" s="72">
        <f>H254+H257</f>
        <v>2696.8999999999996</v>
      </c>
    </row>
    <row r="253" spans="1:8" ht="48">
      <c r="A253" s="21" t="s">
        <v>247</v>
      </c>
      <c r="B253" s="21" t="s">
        <v>264</v>
      </c>
      <c r="C253" s="11" t="s">
        <v>383</v>
      </c>
      <c r="D253" s="21"/>
      <c r="E253" s="49" t="s">
        <v>427</v>
      </c>
      <c r="F253" s="72">
        <f t="shared" ref="F253:H255" si="11">F254</f>
        <v>2385.1999999999998</v>
      </c>
      <c r="G253" s="72">
        <f t="shared" si="11"/>
        <v>2497.3000000000002</v>
      </c>
      <c r="H253" s="72">
        <f t="shared" si="11"/>
        <v>2612.1999999999998</v>
      </c>
    </row>
    <row r="254" spans="1:8" ht="72">
      <c r="A254" s="21" t="s">
        <v>247</v>
      </c>
      <c r="B254" s="21" t="s">
        <v>264</v>
      </c>
      <c r="C254" s="32" t="s">
        <v>384</v>
      </c>
      <c r="D254" s="73"/>
      <c r="E254" s="56" t="s">
        <v>198</v>
      </c>
      <c r="F254" s="72">
        <f t="shared" si="11"/>
        <v>2385.1999999999998</v>
      </c>
      <c r="G254" s="72">
        <f t="shared" si="11"/>
        <v>2497.3000000000002</v>
      </c>
      <c r="H254" s="72">
        <f t="shared" si="11"/>
        <v>2612.1999999999998</v>
      </c>
    </row>
    <row r="255" spans="1:8" ht="24">
      <c r="A255" s="21" t="s">
        <v>247</v>
      </c>
      <c r="B255" s="21" t="s">
        <v>264</v>
      </c>
      <c r="C255" s="32" t="s">
        <v>384</v>
      </c>
      <c r="D255" s="30" t="s">
        <v>256</v>
      </c>
      <c r="E255" s="50" t="s">
        <v>257</v>
      </c>
      <c r="F255" s="72">
        <f t="shared" si="11"/>
        <v>2385.1999999999998</v>
      </c>
      <c r="G255" s="72">
        <f t="shared" si="11"/>
        <v>2497.3000000000002</v>
      </c>
      <c r="H255" s="72">
        <f t="shared" si="11"/>
        <v>2612.1999999999998</v>
      </c>
    </row>
    <row r="256" spans="1:8" ht="24">
      <c r="A256" s="21" t="s">
        <v>247</v>
      </c>
      <c r="B256" s="21" t="s">
        <v>264</v>
      </c>
      <c r="C256" s="32" t="s">
        <v>384</v>
      </c>
      <c r="D256" s="21" t="s">
        <v>258</v>
      </c>
      <c r="E256" s="49" t="s">
        <v>259</v>
      </c>
      <c r="F256" s="72">
        <v>2385.1999999999998</v>
      </c>
      <c r="G256" s="72">
        <v>2497.3000000000002</v>
      </c>
      <c r="H256" s="72">
        <v>2612.1999999999998</v>
      </c>
    </row>
    <row r="257" spans="1:8" ht="60">
      <c r="A257" s="21" t="s">
        <v>247</v>
      </c>
      <c r="B257" s="21" t="s">
        <v>264</v>
      </c>
      <c r="C257" s="32" t="s">
        <v>89</v>
      </c>
      <c r="D257" s="21"/>
      <c r="E257" s="49" t="s">
        <v>88</v>
      </c>
      <c r="F257" s="72">
        <f t="shared" ref="F257:H259" si="12">F258</f>
        <v>68.900000000000006</v>
      </c>
      <c r="G257" s="72">
        <f t="shared" si="12"/>
        <v>77.7</v>
      </c>
      <c r="H257" s="72">
        <f t="shared" si="12"/>
        <v>84.7</v>
      </c>
    </row>
    <row r="258" spans="1:8" ht="84">
      <c r="A258" s="21" t="s">
        <v>247</v>
      </c>
      <c r="B258" s="21" t="s">
        <v>264</v>
      </c>
      <c r="C258" s="32" t="s">
        <v>86</v>
      </c>
      <c r="D258" s="21"/>
      <c r="E258" s="49" t="s">
        <v>87</v>
      </c>
      <c r="F258" s="72">
        <f t="shared" si="12"/>
        <v>68.900000000000006</v>
      </c>
      <c r="G258" s="72">
        <f t="shared" si="12"/>
        <v>77.7</v>
      </c>
      <c r="H258" s="72">
        <f t="shared" si="12"/>
        <v>84.7</v>
      </c>
    </row>
    <row r="259" spans="1:8" ht="24">
      <c r="A259" s="21" t="s">
        <v>247</v>
      </c>
      <c r="B259" s="21" t="s">
        <v>264</v>
      </c>
      <c r="C259" s="32" t="s">
        <v>86</v>
      </c>
      <c r="D259" s="30" t="s">
        <v>256</v>
      </c>
      <c r="E259" s="50" t="s">
        <v>257</v>
      </c>
      <c r="F259" s="72">
        <f t="shared" si="12"/>
        <v>68.900000000000006</v>
      </c>
      <c r="G259" s="72">
        <f t="shared" si="12"/>
        <v>77.7</v>
      </c>
      <c r="H259" s="72">
        <f t="shared" si="12"/>
        <v>84.7</v>
      </c>
    </row>
    <row r="260" spans="1:8" ht="24">
      <c r="A260" s="21" t="s">
        <v>247</v>
      </c>
      <c r="B260" s="21" t="s">
        <v>264</v>
      </c>
      <c r="C260" s="32" t="s">
        <v>86</v>
      </c>
      <c r="D260" s="21" t="s">
        <v>258</v>
      </c>
      <c r="E260" s="49" t="s">
        <v>259</v>
      </c>
      <c r="F260" s="72">
        <v>68.900000000000006</v>
      </c>
      <c r="G260" s="72">
        <v>77.7</v>
      </c>
      <c r="H260" s="72">
        <v>84.7</v>
      </c>
    </row>
    <row r="261" spans="1:8" ht="36">
      <c r="A261" s="21" t="s">
        <v>247</v>
      </c>
      <c r="B261" s="21" t="s">
        <v>264</v>
      </c>
      <c r="C261" s="32" t="s">
        <v>271</v>
      </c>
      <c r="D261" s="21"/>
      <c r="E261" s="49" t="s">
        <v>336</v>
      </c>
      <c r="F261" s="72">
        <f t="shared" ref="F261:G265" si="13">F262</f>
        <v>2427.2359999999999</v>
      </c>
      <c r="G261" s="72">
        <f t="shared" si="13"/>
        <v>14099.3</v>
      </c>
      <c r="H261" s="72"/>
    </row>
    <row r="262" spans="1:8" ht="36">
      <c r="A262" s="21" t="s">
        <v>247</v>
      </c>
      <c r="B262" s="21" t="s">
        <v>264</v>
      </c>
      <c r="C262" s="32" t="s">
        <v>272</v>
      </c>
      <c r="D262" s="21"/>
      <c r="E262" s="49" t="s">
        <v>269</v>
      </c>
      <c r="F262" s="72">
        <f t="shared" si="13"/>
        <v>2427.2359999999999</v>
      </c>
      <c r="G262" s="72">
        <f t="shared" si="13"/>
        <v>14099.3</v>
      </c>
      <c r="H262" s="72"/>
    </row>
    <row r="263" spans="1:8" ht="72">
      <c r="A263" s="21" t="s">
        <v>247</v>
      </c>
      <c r="B263" s="21" t="s">
        <v>264</v>
      </c>
      <c r="C263" s="32" t="s">
        <v>273</v>
      </c>
      <c r="D263" s="21"/>
      <c r="E263" s="49" t="s">
        <v>270</v>
      </c>
      <c r="F263" s="72">
        <f t="shared" si="13"/>
        <v>2427.2359999999999</v>
      </c>
      <c r="G263" s="72">
        <f t="shared" si="13"/>
        <v>14099.3</v>
      </c>
      <c r="H263" s="72"/>
    </row>
    <row r="264" spans="1:8" ht="48">
      <c r="A264" s="21" t="s">
        <v>247</v>
      </c>
      <c r="B264" s="21" t="s">
        <v>264</v>
      </c>
      <c r="C264" s="32" t="s">
        <v>450</v>
      </c>
      <c r="D264" s="21"/>
      <c r="E264" s="49" t="s">
        <v>277</v>
      </c>
      <c r="F264" s="72">
        <f t="shared" si="13"/>
        <v>2427.2359999999999</v>
      </c>
      <c r="G264" s="72">
        <f t="shared" si="13"/>
        <v>14099.3</v>
      </c>
      <c r="H264" s="72"/>
    </row>
    <row r="265" spans="1:8" ht="36">
      <c r="A265" s="21" t="s">
        <v>247</v>
      </c>
      <c r="B265" s="21" t="s">
        <v>264</v>
      </c>
      <c r="C265" s="32" t="s">
        <v>450</v>
      </c>
      <c r="D265" s="21">
        <v>400</v>
      </c>
      <c r="E265" s="49" t="s">
        <v>417</v>
      </c>
      <c r="F265" s="72">
        <f t="shared" si="13"/>
        <v>2427.2359999999999</v>
      </c>
      <c r="G265" s="72">
        <f t="shared" si="13"/>
        <v>14099.3</v>
      </c>
      <c r="H265" s="72"/>
    </row>
    <row r="266" spans="1:8" ht="48">
      <c r="A266" s="21" t="s">
        <v>247</v>
      </c>
      <c r="B266" s="21" t="s">
        <v>264</v>
      </c>
      <c r="C266" s="32" t="s">
        <v>450</v>
      </c>
      <c r="D266" s="21">
        <v>414</v>
      </c>
      <c r="E266" s="49" t="s">
        <v>416</v>
      </c>
      <c r="F266" s="72">
        <v>2427.2359999999999</v>
      </c>
      <c r="G266" s="72">
        <v>14099.3</v>
      </c>
      <c r="H266" s="72"/>
    </row>
    <row r="267" spans="1:8" ht="24">
      <c r="A267" s="24" t="s">
        <v>247</v>
      </c>
      <c r="B267" s="24" t="s">
        <v>347</v>
      </c>
      <c r="C267" s="25"/>
      <c r="D267" s="21"/>
      <c r="E267" s="57" t="s">
        <v>27</v>
      </c>
      <c r="F267" s="71">
        <f>F268+F289+F311</f>
        <v>3849.2</v>
      </c>
      <c r="G267" s="71">
        <f>G268+G289+G311</f>
        <v>4700</v>
      </c>
      <c r="H267" s="71">
        <f>H268+H289+H311</f>
        <v>3700</v>
      </c>
    </row>
    <row r="268" spans="1:8" ht="36">
      <c r="A268" s="21" t="s">
        <v>247</v>
      </c>
      <c r="B268" s="21">
        <v>12</v>
      </c>
      <c r="C268" s="32" t="s">
        <v>43</v>
      </c>
      <c r="D268" s="21"/>
      <c r="E268" s="49" t="s">
        <v>98</v>
      </c>
      <c r="F268" s="72">
        <f>F269</f>
        <v>1700</v>
      </c>
      <c r="G268" s="72">
        <f>G269</f>
        <v>1700</v>
      </c>
      <c r="H268" s="72">
        <f>H269</f>
        <v>1700</v>
      </c>
    </row>
    <row r="269" spans="1:8" ht="48">
      <c r="A269" s="21" t="s">
        <v>247</v>
      </c>
      <c r="B269" s="21">
        <v>12</v>
      </c>
      <c r="C269" s="32" t="s">
        <v>44</v>
      </c>
      <c r="D269" s="21"/>
      <c r="E269" s="49" t="s">
        <v>99</v>
      </c>
      <c r="F269" s="72">
        <f>F270+F274+F278+F285</f>
        <v>1700</v>
      </c>
      <c r="G269" s="72">
        <f>G270+G274+G278+G285</f>
        <v>1700</v>
      </c>
      <c r="H269" s="72">
        <f>H270+H274+H278+H285</f>
        <v>1700</v>
      </c>
    </row>
    <row r="270" spans="1:8" ht="36">
      <c r="A270" s="21" t="s">
        <v>247</v>
      </c>
      <c r="B270" s="21">
        <v>12</v>
      </c>
      <c r="C270" s="32" t="s">
        <v>103</v>
      </c>
      <c r="D270" s="21"/>
      <c r="E270" s="49" t="s">
        <v>100</v>
      </c>
      <c r="F270" s="72">
        <f>F271</f>
        <v>50</v>
      </c>
      <c r="G270" s="72">
        <f>G271</f>
        <v>50</v>
      </c>
      <c r="H270" s="72">
        <f>H271</f>
        <v>50</v>
      </c>
    </row>
    <row r="271" spans="1:8" ht="36">
      <c r="A271" s="21" t="s">
        <v>247</v>
      </c>
      <c r="B271" s="21">
        <v>12</v>
      </c>
      <c r="C271" s="32" t="s">
        <v>451</v>
      </c>
      <c r="D271" s="21"/>
      <c r="E271" s="49" t="s">
        <v>101</v>
      </c>
      <c r="F271" s="72">
        <v>50</v>
      </c>
      <c r="G271" s="72">
        <v>50</v>
      </c>
      <c r="H271" s="72">
        <v>50</v>
      </c>
    </row>
    <row r="272" spans="1:8" ht="24">
      <c r="A272" s="21" t="s">
        <v>247</v>
      </c>
      <c r="B272" s="21">
        <v>12</v>
      </c>
      <c r="C272" s="32" t="s">
        <v>451</v>
      </c>
      <c r="D272" s="30" t="s">
        <v>256</v>
      </c>
      <c r="E272" s="50" t="s">
        <v>257</v>
      </c>
      <c r="F272" s="72">
        <f>F273</f>
        <v>50</v>
      </c>
      <c r="G272" s="72">
        <f>G273</f>
        <v>50</v>
      </c>
      <c r="H272" s="72">
        <f>H273</f>
        <v>50</v>
      </c>
    </row>
    <row r="273" spans="1:8" ht="24">
      <c r="A273" s="21" t="s">
        <v>247</v>
      </c>
      <c r="B273" s="21">
        <v>12</v>
      </c>
      <c r="C273" s="32" t="s">
        <v>451</v>
      </c>
      <c r="D273" s="21" t="s">
        <v>258</v>
      </c>
      <c r="E273" s="49" t="s">
        <v>259</v>
      </c>
      <c r="F273" s="72">
        <v>50</v>
      </c>
      <c r="G273" s="72">
        <v>50</v>
      </c>
      <c r="H273" s="72">
        <v>50</v>
      </c>
    </row>
    <row r="274" spans="1:8" ht="24">
      <c r="A274" s="21" t="s">
        <v>247</v>
      </c>
      <c r="B274" s="21">
        <v>12</v>
      </c>
      <c r="C274" s="32" t="s">
        <v>45</v>
      </c>
      <c r="D274" s="21"/>
      <c r="E274" s="49" t="s">
        <v>102</v>
      </c>
      <c r="F274" s="72">
        <f t="shared" ref="F274:H276" si="14">F275</f>
        <v>50</v>
      </c>
      <c r="G274" s="72">
        <f t="shared" si="14"/>
        <v>50</v>
      </c>
      <c r="H274" s="72">
        <f t="shared" si="14"/>
        <v>50</v>
      </c>
    </row>
    <row r="275" spans="1:8" ht="24">
      <c r="A275" s="21" t="s">
        <v>247</v>
      </c>
      <c r="B275" s="21">
        <v>12</v>
      </c>
      <c r="C275" s="32" t="s">
        <v>452</v>
      </c>
      <c r="D275" s="21"/>
      <c r="E275" s="49" t="s">
        <v>104</v>
      </c>
      <c r="F275" s="72">
        <f t="shared" si="14"/>
        <v>50</v>
      </c>
      <c r="G275" s="72">
        <f t="shared" si="14"/>
        <v>50</v>
      </c>
      <c r="H275" s="72">
        <f t="shared" si="14"/>
        <v>50</v>
      </c>
    </row>
    <row r="276" spans="1:8" ht="24">
      <c r="A276" s="21" t="s">
        <v>247</v>
      </c>
      <c r="B276" s="21">
        <v>12</v>
      </c>
      <c r="C276" s="32" t="s">
        <v>452</v>
      </c>
      <c r="D276" s="30" t="s">
        <v>256</v>
      </c>
      <c r="E276" s="50" t="s">
        <v>257</v>
      </c>
      <c r="F276" s="72">
        <f t="shared" si="14"/>
        <v>50</v>
      </c>
      <c r="G276" s="72">
        <f t="shared" si="14"/>
        <v>50</v>
      </c>
      <c r="H276" s="72">
        <f t="shared" si="14"/>
        <v>50</v>
      </c>
    </row>
    <row r="277" spans="1:8" ht="24">
      <c r="A277" s="21" t="s">
        <v>247</v>
      </c>
      <c r="B277" s="21">
        <v>12</v>
      </c>
      <c r="C277" s="32" t="s">
        <v>452</v>
      </c>
      <c r="D277" s="21" t="s">
        <v>258</v>
      </c>
      <c r="E277" s="49" t="s">
        <v>259</v>
      </c>
      <c r="F277" s="72">
        <v>50</v>
      </c>
      <c r="G277" s="72">
        <v>50</v>
      </c>
      <c r="H277" s="72">
        <v>50</v>
      </c>
    </row>
    <row r="278" spans="1:8" ht="36">
      <c r="A278" s="21" t="s">
        <v>247</v>
      </c>
      <c r="B278" s="21">
        <v>12</v>
      </c>
      <c r="C278" s="32" t="s">
        <v>46</v>
      </c>
      <c r="D278" s="21"/>
      <c r="E278" s="49" t="s">
        <v>105</v>
      </c>
      <c r="F278" s="72">
        <f>F279+F282</f>
        <v>1600</v>
      </c>
      <c r="G278" s="72">
        <f>G279+G282</f>
        <v>1400</v>
      </c>
      <c r="H278" s="72">
        <f>H279+H282</f>
        <v>1400</v>
      </c>
    </row>
    <row r="279" spans="1:8" ht="60">
      <c r="A279" s="21" t="s">
        <v>247</v>
      </c>
      <c r="B279" s="21">
        <v>12</v>
      </c>
      <c r="C279" s="32" t="s">
        <v>453</v>
      </c>
      <c r="D279" s="21"/>
      <c r="E279" s="49" t="s">
        <v>49</v>
      </c>
      <c r="F279" s="72">
        <f t="shared" ref="F279:H280" si="15">F280</f>
        <v>400</v>
      </c>
      <c r="G279" s="72">
        <f t="shared" si="15"/>
        <v>400</v>
      </c>
      <c r="H279" s="72">
        <f t="shared" si="15"/>
        <v>400</v>
      </c>
    </row>
    <row r="280" spans="1:8">
      <c r="A280" s="21" t="s">
        <v>247</v>
      </c>
      <c r="B280" s="21">
        <v>12</v>
      </c>
      <c r="C280" s="32" t="s">
        <v>453</v>
      </c>
      <c r="D280" s="21" t="s">
        <v>262</v>
      </c>
      <c r="E280" s="49" t="s">
        <v>263</v>
      </c>
      <c r="F280" s="72">
        <f t="shared" si="15"/>
        <v>400</v>
      </c>
      <c r="G280" s="72">
        <f t="shared" si="15"/>
        <v>400</v>
      </c>
      <c r="H280" s="72">
        <f t="shared" si="15"/>
        <v>400</v>
      </c>
    </row>
    <row r="281" spans="1:8" ht="72">
      <c r="A281" s="21" t="s">
        <v>247</v>
      </c>
      <c r="B281" s="21">
        <v>12</v>
      </c>
      <c r="C281" s="32" t="s">
        <v>453</v>
      </c>
      <c r="D281" s="21">
        <v>811</v>
      </c>
      <c r="E281" s="49" t="s">
        <v>368</v>
      </c>
      <c r="F281" s="72">
        <v>400</v>
      </c>
      <c r="G281" s="72">
        <v>400</v>
      </c>
      <c r="H281" s="72">
        <v>400</v>
      </c>
    </row>
    <row r="282" spans="1:8" ht="36">
      <c r="A282" s="21" t="s">
        <v>247</v>
      </c>
      <c r="B282" s="21">
        <v>12</v>
      </c>
      <c r="C282" s="32" t="s">
        <v>454</v>
      </c>
      <c r="D282" s="21"/>
      <c r="E282" s="49" t="s">
        <v>106</v>
      </c>
      <c r="F282" s="72">
        <f>F284</f>
        <v>1200</v>
      </c>
      <c r="G282" s="72">
        <f>G284</f>
        <v>1000</v>
      </c>
      <c r="H282" s="72">
        <f>H284</f>
        <v>1000</v>
      </c>
    </row>
    <row r="283" spans="1:8">
      <c r="A283" s="21" t="s">
        <v>247</v>
      </c>
      <c r="B283" s="21">
        <v>12</v>
      </c>
      <c r="C283" s="32" t="s">
        <v>454</v>
      </c>
      <c r="D283" s="21" t="s">
        <v>262</v>
      </c>
      <c r="E283" s="49" t="s">
        <v>263</v>
      </c>
      <c r="F283" s="72">
        <f>F284</f>
        <v>1200</v>
      </c>
      <c r="G283" s="72">
        <f>G284</f>
        <v>1000</v>
      </c>
      <c r="H283" s="72">
        <f>H284</f>
        <v>1000</v>
      </c>
    </row>
    <row r="284" spans="1:8" ht="120">
      <c r="A284" s="21" t="s">
        <v>247</v>
      </c>
      <c r="B284" s="21">
        <v>12</v>
      </c>
      <c r="C284" s="32" t="s">
        <v>454</v>
      </c>
      <c r="D284" s="21">
        <v>812</v>
      </c>
      <c r="E284" s="49" t="s">
        <v>370</v>
      </c>
      <c r="F284" s="72">
        <v>1200</v>
      </c>
      <c r="G284" s="72">
        <v>1000</v>
      </c>
      <c r="H284" s="72">
        <v>1000</v>
      </c>
    </row>
    <row r="285" spans="1:8" ht="36">
      <c r="A285" s="21" t="s">
        <v>247</v>
      </c>
      <c r="B285" s="21">
        <v>12</v>
      </c>
      <c r="C285" s="32" t="s">
        <v>48</v>
      </c>
      <c r="D285" s="21"/>
      <c r="E285" s="49" t="s">
        <v>371</v>
      </c>
      <c r="F285" s="72">
        <f>F286</f>
        <v>0</v>
      </c>
      <c r="G285" s="72">
        <f t="shared" ref="G285:H287" si="16">G286</f>
        <v>200</v>
      </c>
      <c r="H285" s="72">
        <f t="shared" si="16"/>
        <v>200</v>
      </c>
    </row>
    <row r="286" spans="1:8" ht="60">
      <c r="A286" s="21" t="s">
        <v>247</v>
      </c>
      <c r="B286" s="21">
        <v>12</v>
      </c>
      <c r="C286" s="32" t="s">
        <v>455</v>
      </c>
      <c r="D286" s="21"/>
      <c r="E286" s="49" t="s">
        <v>47</v>
      </c>
      <c r="F286" s="72">
        <f>F287</f>
        <v>0</v>
      </c>
      <c r="G286" s="72">
        <f t="shared" si="16"/>
        <v>200</v>
      </c>
      <c r="H286" s="72">
        <f t="shared" si="16"/>
        <v>200</v>
      </c>
    </row>
    <row r="287" spans="1:8">
      <c r="A287" s="21" t="s">
        <v>247</v>
      </c>
      <c r="B287" s="21">
        <v>12</v>
      </c>
      <c r="C287" s="32" t="s">
        <v>455</v>
      </c>
      <c r="D287" s="21" t="s">
        <v>262</v>
      </c>
      <c r="E287" s="49" t="s">
        <v>263</v>
      </c>
      <c r="F287" s="72">
        <f>F288</f>
        <v>0</v>
      </c>
      <c r="G287" s="72">
        <f t="shared" si="16"/>
        <v>200</v>
      </c>
      <c r="H287" s="72">
        <f t="shared" si="16"/>
        <v>200</v>
      </c>
    </row>
    <row r="288" spans="1:8" ht="72">
      <c r="A288" s="21" t="s">
        <v>247</v>
      </c>
      <c r="B288" s="21">
        <v>12</v>
      </c>
      <c r="C288" s="32" t="s">
        <v>455</v>
      </c>
      <c r="D288" s="21">
        <v>811</v>
      </c>
      <c r="E288" s="49" t="s">
        <v>368</v>
      </c>
      <c r="F288" s="72"/>
      <c r="G288" s="72">
        <v>200</v>
      </c>
      <c r="H288" s="72">
        <v>200</v>
      </c>
    </row>
    <row r="289" spans="1:8" ht="24">
      <c r="A289" s="21" t="s">
        <v>247</v>
      </c>
      <c r="B289" s="21">
        <v>12</v>
      </c>
      <c r="C289" s="32" t="s">
        <v>377</v>
      </c>
      <c r="D289" s="21"/>
      <c r="E289" s="49" t="s">
        <v>91</v>
      </c>
      <c r="F289" s="72">
        <f>F290</f>
        <v>1500</v>
      </c>
      <c r="G289" s="72">
        <f>G290</f>
        <v>1500</v>
      </c>
      <c r="H289" s="72">
        <f>H290</f>
        <v>1500</v>
      </c>
    </row>
    <row r="290" spans="1:8" ht="36">
      <c r="A290" s="21" t="s">
        <v>247</v>
      </c>
      <c r="B290" s="21">
        <v>12</v>
      </c>
      <c r="C290" s="32" t="s">
        <v>378</v>
      </c>
      <c r="D290" s="21"/>
      <c r="E290" s="49" t="s">
        <v>372</v>
      </c>
      <c r="F290" s="72">
        <f>F291+F307</f>
        <v>1500</v>
      </c>
      <c r="G290" s="72">
        <f>G291+G307</f>
        <v>1500</v>
      </c>
      <c r="H290" s="72">
        <f>H291+H307</f>
        <v>1500</v>
      </c>
    </row>
    <row r="291" spans="1:8">
      <c r="A291" s="21" t="s">
        <v>247</v>
      </c>
      <c r="B291" s="21">
        <v>12</v>
      </c>
      <c r="C291" s="32" t="s">
        <v>379</v>
      </c>
      <c r="D291" s="21"/>
      <c r="E291" s="49" t="s">
        <v>92</v>
      </c>
      <c r="F291" s="72">
        <f>F292+F295+F298+F304+F301</f>
        <v>1400</v>
      </c>
      <c r="G291" s="72">
        <f>G292+G295+G298+G304+G301</f>
        <v>1400</v>
      </c>
      <c r="H291" s="72">
        <f>H292+H295+H298+H304+H301</f>
        <v>1400</v>
      </c>
    </row>
    <row r="292" spans="1:8" ht="24">
      <c r="A292" s="21" t="s">
        <v>247</v>
      </c>
      <c r="B292" s="21">
        <v>12</v>
      </c>
      <c r="C292" s="32" t="s">
        <v>456</v>
      </c>
      <c r="D292" s="21"/>
      <c r="E292" s="49" t="s">
        <v>93</v>
      </c>
      <c r="F292" s="72">
        <f t="shared" ref="F292:H293" si="17">F293</f>
        <v>100</v>
      </c>
      <c r="G292" s="72">
        <f t="shared" si="17"/>
        <v>100</v>
      </c>
      <c r="H292" s="72">
        <f t="shared" si="17"/>
        <v>100</v>
      </c>
    </row>
    <row r="293" spans="1:8" ht="24">
      <c r="A293" s="21" t="s">
        <v>247</v>
      </c>
      <c r="B293" s="21">
        <v>12</v>
      </c>
      <c r="C293" s="32" t="s">
        <v>456</v>
      </c>
      <c r="D293" s="30" t="s">
        <v>256</v>
      </c>
      <c r="E293" s="50" t="s">
        <v>257</v>
      </c>
      <c r="F293" s="72">
        <f t="shared" si="17"/>
        <v>100</v>
      </c>
      <c r="G293" s="72">
        <f t="shared" si="17"/>
        <v>100</v>
      </c>
      <c r="H293" s="72">
        <f t="shared" si="17"/>
        <v>100</v>
      </c>
    </row>
    <row r="294" spans="1:8" ht="24">
      <c r="A294" s="21" t="s">
        <v>247</v>
      </c>
      <c r="B294" s="21">
        <v>12</v>
      </c>
      <c r="C294" s="32" t="s">
        <v>456</v>
      </c>
      <c r="D294" s="21" t="s">
        <v>258</v>
      </c>
      <c r="E294" s="49" t="s">
        <v>259</v>
      </c>
      <c r="F294" s="72">
        <v>100</v>
      </c>
      <c r="G294" s="72">
        <v>100</v>
      </c>
      <c r="H294" s="72">
        <v>100</v>
      </c>
    </row>
    <row r="295" spans="1:8" ht="36">
      <c r="A295" s="21" t="s">
        <v>247</v>
      </c>
      <c r="B295" s="21">
        <v>12</v>
      </c>
      <c r="C295" s="32" t="s">
        <v>457</v>
      </c>
      <c r="D295" s="21"/>
      <c r="E295" s="49" t="s">
        <v>94</v>
      </c>
      <c r="F295" s="72">
        <f t="shared" ref="F295:H296" si="18">F296</f>
        <v>50</v>
      </c>
      <c r="G295" s="72">
        <f t="shared" si="18"/>
        <v>50</v>
      </c>
      <c r="H295" s="72">
        <f t="shared" si="18"/>
        <v>50</v>
      </c>
    </row>
    <row r="296" spans="1:8" ht="24">
      <c r="A296" s="21" t="s">
        <v>247</v>
      </c>
      <c r="B296" s="21">
        <v>12</v>
      </c>
      <c r="C296" s="32" t="s">
        <v>457</v>
      </c>
      <c r="D296" s="30" t="s">
        <v>256</v>
      </c>
      <c r="E296" s="50" t="s">
        <v>257</v>
      </c>
      <c r="F296" s="72">
        <f t="shared" si="18"/>
        <v>50</v>
      </c>
      <c r="G296" s="72">
        <f t="shared" si="18"/>
        <v>50</v>
      </c>
      <c r="H296" s="72">
        <f t="shared" si="18"/>
        <v>50</v>
      </c>
    </row>
    <row r="297" spans="1:8" ht="24">
      <c r="A297" s="21" t="s">
        <v>247</v>
      </c>
      <c r="B297" s="21">
        <v>12</v>
      </c>
      <c r="C297" s="32" t="s">
        <v>457</v>
      </c>
      <c r="D297" s="21" t="s">
        <v>258</v>
      </c>
      <c r="E297" s="49" t="s">
        <v>259</v>
      </c>
      <c r="F297" s="72">
        <v>50</v>
      </c>
      <c r="G297" s="72">
        <v>50</v>
      </c>
      <c r="H297" s="72">
        <v>50</v>
      </c>
    </row>
    <row r="298" spans="1:8" ht="60">
      <c r="A298" s="21" t="s">
        <v>247</v>
      </c>
      <c r="B298" s="21">
        <v>12</v>
      </c>
      <c r="C298" s="32" t="s">
        <v>458</v>
      </c>
      <c r="D298" s="21"/>
      <c r="E298" s="49" t="s">
        <v>490</v>
      </c>
      <c r="F298" s="72">
        <f t="shared" ref="F298:H299" si="19">F299</f>
        <v>1200</v>
      </c>
      <c r="G298" s="72">
        <f t="shared" si="19"/>
        <v>1000</v>
      </c>
      <c r="H298" s="72">
        <f t="shared" si="19"/>
        <v>1000</v>
      </c>
    </row>
    <row r="299" spans="1:8">
      <c r="A299" s="21" t="s">
        <v>247</v>
      </c>
      <c r="B299" s="21">
        <v>12</v>
      </c>
      <c r="C299" s="32" t="s">
        <v>458</v>
      </c>
      <c r="D299" s="21" t="s">
        <v>262</v>
      </c>
      <c r="E299" s="49" t="s">
        <v>263</v>
      </c>
      <c r="F299" s="72">
        <f t="shared" si="19"/>
        <v>1200</v>
      </c>
      <c r="G299" s="72">
        <f t="shared" si="19"/>
        <v>1000</v>
      </c>
      <c r="H299" s="72">
        <f t="shared" si="19"/>
        <v>1000</v>
      </c>
    </row>
    <row r="300" spans="1:8" ht="120">
      <c r="A300" s="21" t="s">
        <v>247</v>
      </c>
      <c r="B300" s="21">
        <v>12</v>
      </c>
      <c r="C300" s="32" t="s">
        <v>458</v>
      </c>
      <c r="D300" s="21">
        <v>812</v>
      </c>
      <c r="E300" s="49" t="s">
        <v>370</v>
      </c>
      <c r="F300" s="72">
        <v>1200</v>
      </c>
      <c r="G300" s="72">
        <v>1000</v>
      </c>
      <c r="H300" s="72">
        <v>1000</v>
      </c>
    </row>
    <row r="301" spans="1:8" ht="36">
      <c r="A301" s="21" t="s">
        <v>247</v>
      </c>
      <c r="B301" s="21">
        <v>12</v>
      </c>
      <c r="C301" s="32" t="s">
        <v>459</v>
      </c>
      <c r="D301" s="21"/>
      <c r="E301" s="49" t="s">
        <v>290</v>
      </c>
      <c r="F301" s="72">
        <f t="shared" ref="F301:H302" si="20">F302</f>
        <v>0</v>
      </c>
      <c r="G301" s="72">
        <f t="shared" si="20"/>
        <v>200</v>
      </c>
      <c r="H301" s="72">
        <f t="shared" si="20"/>
        <v>200</v>
      </c>
    </row>
    <row r="302" spans="1:8">
      <c r="A302" s="21" t="s">
        <v>247</v>
      </c>
      <c r="B302" s="21">
        <v>12</v>
      </c>
      <c r="C302" s="32" t="s">
        <v>459</v>
      </c>
      <c r="D302" s="21" t="s">
        <v>262</v>
      </c>
      <c r="E302" s="49" t="s">
        <v>263</v>
      </c>
      <c r="F302" s="72">
        <f t="shared" si="20"/>
        <v>0</v>
      </c>
      <c r="G302" s="72">
        <f t="shared" si="20"/>
        <v>200</v>
      </c>
      <c r="H302" s="72">
        <f t="shared" si="20"/>
        <v>200</v>
      </c>
    </row>
    <row r="303" spans="1:8" ht="120">
      <c r="A303" s="21" t="s">
        <v>247</v>
      </c>
      <c r="B303" s="21">
        <v>12</v>
      </c>
      <c r="C303" s="32" t="s">
        <v>459</v>
      </c>
      <c r="D303" s="21">
        <v>812</v>
      </c>
      <c r="E303" s="49" t="s">
        <v>370</v>
      </c>
      <c r="F303" s="72"/>
      <c r="G303" s="72">
        <v>200</v>
      </c>
      <c r="H303" s="72">
        <v>200</v>
      </c>
    </row>
    <row r="304" spans="1:8" ht="36">
      <c r="A304" s="21" t="s">
        <v>247</v>
      </c>
      <c r="B304" s="21">
        <v>12</v>
      </c>
      <c r="C304" s="32" t="s">
        <v>460</v>
      </c>
      <c r="D304" s="21"/>
      <c r="E304" s="49" t="s">
        <v>373</v>
      </c>
      <c r="F304" s="72">
        <f t="shared" ref="F304:H305" si="21">F305</f>
        <v>50</v>
      </c>
      <c r="G304" s="72">
        <f t="shared" si="21"/>
        <v>50</v>
      </c>
      <c r="H304" s="72">
        <f t="shared" si="21"/>
        <v>50</v>
      </c>
    </row>
    <row r="305" spans="1:8" ht="24">
      <c r="A305" s="21" t="s">
        <v>247</v>
      </c>
      <c r="B305" s="21">
        <v>12</v>
      </c>
      <c r="C305" s="32" t="s">
        <v>460</v>
      </c>
      <c r="D305" s="30" t="s">
        <v>256</v>
      </c>
      <c r="E305" s="50" t="s">
        <v>257</v>
      </c>
      <c r="F305" s="72">
        <f t="shared" si="21"/>
        <v>50</v>
      </c>
      <c r="G305" s="72">
        <f t="shared" si="21"/>
        <v>50</v>
      </c>
      <c r="H305" s="72">
        <f t="shared" si="21"/>
        <v>50</v>
      </c>
    </row>
    <row r="306" spans="1:8" ht="24">
      <c r="A306" s="21" t="s">
        <v>247</v>
      </c>
      <c r="B306" s="21">
        <v>12</v>
      </c>
      <c r="C306" s="32" t="s">
        <v>460</v>
      </c>
      <c r="D306" s="21" t="s">
        <v>258</v>
      </c>
      <c r="E306" s="49" t="s">
        <v>259</v>
      </c>
      <c r="F306" s="72">
        <v>50</v>
      </c>
      <c r="G306" s="72">
        <v>50</v>
      </c>
      <c r="H306" s="72">
        <v>50</v>
      </c>
    </row>
    <row r="307" spans="1:8" ht="48">
      <c r="A307" s="21" t="s">
        <v>247</v>
      </c>
      <c r="B307" s="21">
        <v>12</v>
      </c>
      <c r="C307" s="32" t="s">
        <v>380</v>
      </c>
      <c r="D307" s="21"/>
      <c r="E307" s="49" t="s">
        <v>95</v>
      </c>
      <c r="F307" s="72">
        <f>F308</f>
        <v>100</v>
      </c>
      <c r="G307" s="72">
        <f t="shared" ref="G307:H309" si="22">G308</f>
        <v>100</v>
      </c>
      <c r="H307" s="72">
        <f t="shared" si="22"/>
        <v>100</v>
      </c>
    </row>
    <row r="308" spans="1:8" ht="48">
      <c r="A308" s="21" t="s">
        <v>247</v>
      </c>
      <c r="B308" s="21">
        <v>12</v>
      </c>
      <c r="C308" s="32" t="s">
        <v>461</v>
      </c>
      <c r="D308" s="21"/>
      <c r="E308" s="49" t="s">
        <v>96</v>
      </c>
      <c r="F308" s="72">
        <f>F309</f>
        <v>100</v>
      </c>
      <c r="G308" s="72">
        <f t="shared" si="22"/>
        <v>100</v>
      </c>
      <c r="H308" s="72">
        <f t="shared" si="22"/>
        <v>100</v>
      </c>
    </row>
    <row r="309" spans="1:8" ht="24">
      <c r="A309" s="21" t="s">
        <v>247</v>
      </c>
      <c r="B309" s="21">
        <v>12</v>
      </c>
      <c r="C309" s="32" t="s">
        <v>461</v>
      </c>
      <c r="D309" s="30" t="s">
        <v>256</v>
      </c>
      <c r="E309" s="50" t="s">
        <v>257</v>
      </c>
      <c r="F309" s="72">
        <f>F310</f>
        <v>100</v>
      </c>
      <c r="G309" s="72">
        <f t="shared" si="22"/>
        <v>100</v>
      </c>
      <c r="H309" s="72">
        <f t="shared" si="22"/>
        <v>100</v>
      </c>
    </row>
    <row r="310" spans="1:8" ht="24">
      <c r="A310" s="21" t="s">
        <v>247</v>
      </c>
      <c r="B310" s="21">
        <v>12</v>
      </c>
      <c r="C310" s="32" t="s">
        <v>461</v>
      </c>
      <c r="D310" s="21" t="s">
        <v>258</v>
      </c>
      <c r="E310" s="49" t="s">
        <v>259</v>
      </c>
      <c r="F310" s="72">
        <v>100</v>
      </c>
      <c r="G310" s="72">
        <v>100</v>
      </c>
      <c r="H310" s="72">
        <v>100</v>
      </c>
    </row>
    <row r="311" spans="1:8">
      <c r="A311" s="21" t="s">
        <v>247</v>
      </c>
      <c r="B311" s="21" t="s">
        <v>347</v>
      </c>
      <c r="C311" s="11" t="s">
        <v>130</v>
      </c>
      <c r="D311" s="11"/>
      <c r="E311" s="54" t="s">
        <v>67</v>
      </c>
      <c r="F311" s="72">
        <f>F315</f>
        <v>649.20000000000005</v>
      </c>
      <c r="G311" s="72">
        <f>G315</f>
        <v>1500</v>
      </c>
      <c r="H311" s="72">
        <f>H315</f>
        <v>500</v>
      </c>
    </row>
    <row r="312" spans="1:8" ht="36">
      <c r="A312" s="21" t="s">
        <v>247</v>
      </c>
      <c r="B312" s="21" t="s">
        <v>347</v>
      </c>
      <c r="C312" s="11" t="s">
        <v>400</v>
      </c>
      <c r="D312" s="21"/>
      <c r="E312" s="49" t="s">
        <v>401</v>
      </c>
      <c r="F312" s="72">
        <f>F314</f>
        <v>649.20000000000005</v>
      </c>
      <c r="G312" s="72">
        <f>G314</f>
        <v>1500</v>
      </c>
      <c r="H312" s="72">
        <f>H314</f>
        <v>500</v>
      </c>
    </row>
    <row r="313" spans="1:8" ht="36">
      <c r="A313" s="21" t="s">
        <v>247</v>
      </c>
      <c r="B313" s="21" t="s">
        <v>347</v>
      </c>
      <c r="C313" s="11" t="s">
        <v>462</v>
      </c>
      <c r="D313" s="11"/>
      <c r="E313" s="49" t="s">
        <v>404</v>
      </c>
      <c r="F313" s="72">
        <f t="shared" ref="F313:H314" si="23">F314</f>
        <v>649.20000000000005</v>
      </c>
      <c r="G313" s="72">
        <f t="shared" si="23"/>
        <v>1500</v>
      </c>
      <c r="H313" s="72">
        <f t="shared" si="23"/>
        <v>500</v>
      </c>
    </row>
    <row r="314" spans="1:8" ht="24">
      <c r="A314" s="21" t="s">
        <v>247</v>
      </c>
      <c r="B314" s="21" t="s">
        <v>347</v>
      </c>
      <c r="C314" s="11" t="s">
        <v>462</v>
      </c>
      <c r="D314" s="30" t="s">
        <v>256</v>
      </c>
      <c r="E314" s="50" t="s">
        <v>257</v>
      </c>
      <c r="F314" s="72">
        <f t="shared" si="23"/>
        <v>649.20000000000005</v>
      </c>
      <c r="G314" s="72">
        <f t="shared" si="23"/>
        <v>1500</v>
      </c>
      <c r="H314" s="72">
        <f t="shared" si="23"/>
        <v>500</v>
      </c>
    </row>
    <row r="315" spans="1:8" ht="24">
      <c r="A315" s="21" t="s">
        <v>247</v>
      </c>
      <c r="B315" s="21" t="s">
        <v>347</v>
      </c>
      <c r="C315" s="11" t="s">
        <v>462</v>
      </c>
      <c r="D315" s="21" t="s">
        <v>258</v>
      </c>
      <c r="E315" s="49" t="s">
        <v>240</v>
      </c>
      <c r="F315" s="72">
        <v>649.20000000000005</v>
      </c>
      <c r="G315" s="72">
        <v>1500</v>
      </c>
      <c r="H315" s="72">
        <v>500</v>
      </c>
    </row>
    <row r="316" spans="1:8">
      <c r="A316" s="25" t="s">
        <v>26</v>
      </c>
      <c r="B316" s="25" t="s">
        <v>248</v>
      </c>
      <c r="C316" s="82"/>
      <c r="D316" s="24"/>
      <c r="E316" s="53" t="s">
        <v>278</v>
      </c>
      <c r="F316" s="71">
        <f>F317</f>
        <v>39463.445999999996</v>
      </c>
      <c r="G316" s="71">
        <f>G326</f>
        <v>0</v>
      </c>
      <c r="H316" s="71">
        <f>H326</f>
        <v>0</v>
      </c>
    </row>
    <row r="317" spans="1:8">
      <c r="A317" s="25" t="s">
        <v>26</v>
      </c>
      <c r="B317" s="25" t="s">
        <v>294</v>
      </c>
      <c r="C317" s="32"/>
      <c r="D317" s="21"/>
      <c r="E317" s="49" t="s">
        <v>292</v>
      </c>
      <c r="F317" s="71">
        <f>F326+F318</f>
        <v>39463.445999999996</v>
      </c>
      <c r="G317" s="71">
        <f>G326</f>
        <v>0</v>
      </c>
      <c r="H317" s="71">
        <f>H326</f>
        <v>0</v>
      </c>
    </row>
    <row r="318" spans="1:8" ht="24">
      <c r="A318" s="11" t="s">
        <v>26</v>
      </c>
      <c r="B318" s="11" t="s">
        <v>294</v>
      </c>
      <c r="C318" s="11" t="s">
        <v>130</v>
      </c>
      <c r="D318" s="11"/>
      <c r="E318" s="49" t="s">
        <v>67</v>
      </c>
      <c r="F318" s="72">
        <f>F319</f>
        <v>14762.679</v>
      </c>
      <c r="G318" s="71"/>
      <c r="H318" s="71"/>
    </row>
    <row r="319" spans="1:8" ht="36">
      <c r="A319" s="11" t="s">
        <v>26</v>
      </c>
      <c r="B319" s="11" t="s">
        <v>294</v>
      </c>
      <c r="C319" s="11" t="s">
        <v>400</v>
      </c>
      <c r="D319" s="11"/>
      <c r="E319" s="49" t="s">
        <v>401</v>
      </c>
      <c r="F319" s="72">
        <f>F323+F321</f>
        <v>14762.679</v>
      </c>
      <c r="G319" s="71"/>
      <c r="H319" s="71"/>
    </row>
    <row r="320" spans="1:8" ht="72">
      <c r="A320" s="11" t="s">
        <v>26</v>
      </c>
      <c r="B320" s="11" t="s">
        <v>294</v>
      </c>
      <c r="C320" s="11" t="s">
        <v>11</v>
      </c>
      <c r="D320" s="27"/>
      <c r="E320" s="106" t="s">
        <v>12</v>
      </c>
      <c r="F320" s="72">
        <f>F321</f>
        <v>10555.62</v>
      </c>
      <c r="G320" s="71"/>
      <c r="H320" s="71"/>
    </row>
    <row r="321" spans="1:8">
      <c r="A321" s="11" t="s">
        <v>26</v>
      </c>
      <c r="B321" s="11" t="s">
        <v>294</v>
      </c>
      <c r="C321" s="11" t="s">
        <v>11</v>
      </c>
      <c r="D321" s="21" t="s">
        <v>262</v>
      </c>
      <c r="E321" s="49" t="s">
        <v>263</v>
      </c>
      <c r="F321" s="72">
        <f>F322</f>
        <v>10555.62</v>
      </c>
      <c r="G321" s="71"/>
      <c r="H321" s="71"/>
    </row>
    <row r="322" spans="1:8" ht="120">
      <c r="A322" s="11" t="s">
        <v>26</v>
      </c>
      <c r="B322" s="11" t="s">
        <v>294</v>
      </c>
      <c r="C322" s="11" t="s">
        <v>11</v>
      </c>
      <c r="D322" s="21">
        <v>812</v>
      </c>
      <c r="E322" s="49" t="s">
        <v>370</v>
      </c>
      <c r="F322" s="72">
        <v>10555.62</v>
      </c>
      <c r="G322" s="71"/>
      <c r="H322" s="71"/>
    </row>
    <row r="323" spans="1:8" ht="24">
      <c r="A323" s="11" t="s">
        <v>26</v>
      </c>
      <c r="B323" s="11" t="s">
        <v>294</v>
      </c>
      <c r="C323" s="87">
        <v>9940020810</v>
      </c>
      <c r="D323" s="107"/>
      <c r="E323" s="89" t="s">
        <v>363</v>
      </c>
      <c r="F323" s="72">
        <f>F325</f>
        <v>4207.0590000000002</v>
      </c>
      <c r="G323" s="71"/>
      <c r="H323" s="71"/>
    </row>
    <row r="324" spans="1:8" ht="24">
      <c r="A324" s="11" t="s">
        <v>26</v>
      </c>
      <c r="B324" s="11" t="s">
        <v>294</v>
      </c>
      <c r="C324" s="103">
        <v>9940020810</v>
      </c>
      <c r="D324" s="30" t="s">
        <v>256</v>
      </c>
      <c r="E324" s="50" t="s">
        <v>257</v>
      </c>
      <c r="F324" s="72">
        <f>F325</f>
        <v>4207.0590000000002</v>
      </c>
      <c r="G324" s="71"/>
      <c r="H324" s="71"/>
    </row>
    <row r="325" spans="1:8" ht="24">
      <c r="A325" s="11" t="s">
        <v>26</v>
      </c>
      <c r="B325" s="11" t="s">
        <v>294</v>
      </c>
      <c r="C325" s="103">
        <v>9940020810</v>
      </c>
      <c r="D325" s="21" t="s">
        <v>258</v>
      </c>
      <c r="E325" s="49" t="s">
        <v>259</v>
      </c>
      <c r="F325" s="72">
        <v>4207.0590000000002</v>
      </c>
      <c r="G325" s="71"/>
      <c r="H325" s="71"/>
    </row>
    <row r="326" spans="1:8" ht="36">
      <c r="A326" s="11" t="s">
        <v>26</v>
      </c>
      <c r="B326" s="11" t="s">
        <v>294</v>
      </c>
      <c r="C326" s="32" t="s">
        <v>271</v>
      </c>
      <c r="D326" s="21"/>
      <c r="E326" s="49" t="s">
        <v>336</v>
      </c>
      <c r="F326" s="72">
        <f>F327</f>
        <v>24700.767</v>
      </c>
      <c r="G326" s="72"/>
      <c r="H326" s="72"/>
    </row>
    <row r="327" spans="1:8" ht="36">
      <c r="A327" s="11" t="s">
        <v>26</v>
      </c>
      <c r="B327" s="11" t="s">
        <v>294</v>
      </c>
      <c r="C327" s="32" t="s">
        <v>272</v>
      </c>
      <c r="D327" s="21"/>
      <c r="E327" s="49" t="s">
        <v>274</v>
      </c>
      <c r="F327" s="72">
        <f>F328</f>
        <v>24700.767</v>
      </c>
      <c r="G327" s="72"/>
      <c r="H327" s="72"/>
    </row>
    <row r="328" spans="1:8" ht="36">
      <c r="A328" s="11" t="s">
        <v>26</v>
      </c>
      <c r="B328" s="11" t="s">
        <v>294</v>
      </c>
      <c r="C328" s="32" t="s">
        <v>276</v>
      </c>
      <c r="D328" s="21"/>
      <c r="E328" s="49" t="s">
        <v>275</v>
      </c>
      <c r="F328" s="72">
        <f>F329+F332+F335+F338+F341+F344+F353+F350+F347</f>
        <v>24700.767</v>
      </c>
      <c r="G328" s="72"/>
      <c r="H328" s="72"/>
    </row>
    <row r="329" spans="1:8" ht="36">
      <c r="A329" s="11" t="s">
        <v>26</v>
      </c>
      <c r="B329" s="11" t="s">
        <v>294</v>
      </c>
      <c r="C329" s="32" t="s">
        <v>3</v>
      </c>
      <c r="D329" s="21"/>
      <c r="E329" s="49" t="s">
        <v>4</v>
      </c>
      <c r="F329" s="72">
        <f>F330</f>
        <v>174.49</v>
      </c>
      <c r="G329" s="72"/>
      <c r="H329" s="72"/>
    </row>
    <row r="330" spans="1:8" ht="36">
      <c r="A330" s="11" t="s">
        <v>26</v>
      </c>
      <c r="B330" s="11" t="s">
        <v>294</v>
      </c>
      <c r="C330" s="32" t="s">
        <v>3</v>
      </c>
      <c r="D330" s="21">
        <v>400</v>
      </c>
      <c r="E330" s="49" t="s">
        <v>417</v>
      </c>
      <c r="F330" s="72">
        <f>F331</f>
        <v>174.49</v>
      </c>
      <c r="G330" s="72"/>
      <c r="H330" s="72"/>
    </row>
    <row r="331" spans="1:8" ht="48">
      <c r="A331" s="11" t="s">
        <v>26</v>
      </c>
      <c r="B331" s="11" t="s">
        <v>294</v>
      </c>
      <c r="C331" s="32" t="s">
        <v>3</v>
      </c>
      <c r="D331" s="21">
        <v>414</v>
      </c>
      <c r="E331" s="49" t="s">
        <v>416</v>
      </c>
      <c r="F331" s="72">
        <v>174.49</v>
      </c>
      <c r="G331" s="72"/>
      <c r="H331" s="72"/>
    </row>
    <row r="332" spans="1:8" ht="48">
      <c r="A332" s="11" t="s">
        <v>26</v>
      </c>
      <c r="B332" s="11" t="s">
        <v>294</v>
      </c>
      <c r="C332" s="32" t="s">
        <v>5</v>
      </c>
      <c r="D332" s="21"/>
      <c r="E332" s="49" t="s">
        <v>6</v>
      </c>
      <c r="F332" s="72">
        <f>F333</f>
        <v>2003.68</v>
      </c>
      <c r="G332" s="72"/>
      <c r="H332" s="72"/>
    </row>
    <row r="333" spans="1:8" ht="36">
      <c r="A333" s="11" t="s">
        <v>26</v>
      </c>
      <c r="B333" s="11" t="s">
        <v>294</v>
      </c>
      <c r="C333" s="32" t="s">
        <v>5</v>
      </c>
      <c r="D333" s="21">
        <v>400</v>
      </c>
      <c r="E333" s="49" t="s">
        <v>417</v>
      </c>
      <c r="F333" s="72">
        <f>F334</f>
        <v>2003.68</v>
      </c>
      <c r="G333" s="72"/>
      <c r="H333" s="72"/>
    </row>
    <row r="334" spans="1:8" ht="48">
      <c r="A334" s="11" t="s">
        <v>26</v>
      </c>
      <c r="B334" s="11" t="s">
        <v>294</v>
      </c>
      <c r="C334" s="32" t="s">
        <v>5</v>
      </c>
      <c r="D334" s="21">
        <v>414</v>
      </c>
      <c r="E334" s="49" t="s">
        <v>416</v>
      </c>
      <c r="F334" s="72">
        <v>2003.68</v>
      </c>
      <c r="G334" s="72"/>
      <c r="H334" s="72"/>
    </row>
    <row r="335" spans="1:8" ht="24">
      <c r="A335" s="11" t="s">
        <v>26</v>
      </c>
      <c r="B335" s="11" t="s">
        <v>294</v>
      </c>
      <c r="C335" s="11" t="s">
        <v>7</v>
      </c>
      <c r="D335" s="11"/>
      <c r="E335" s="49" t="s">
        <v>8</v>
      </c>
      <c r="F335" s="72">
        <f>F336</f>
        <v>1617.327</v>
      </c>
      <c r="G335" s="72"/>
      <c r="H335" s="72"/>
    </row>
    <row r="336" spans="1:8" ht="36">
      <c r="A336" s="11" t="s">
        <v>26</v>
      </c>
      <c r="B336" s="11" t="s">
        <v>294</v>
      </c>
      <c r="C336" s="11" t="s">
        <v>7</v>
      </c>
      <c r="D336" s="21">
        <v>400</v>
      </c>
      <c r="E336" s="49" t="s">
        <v>417</v>
      </c>
      <c r="F336" s="72">
        <f>F337</f>
        <v>1617.327</v>
      </c>
      <c r="G336" s="72"/>
      <c r="H336" s="72"/>
    </row>
    <row r="337" spans="1:8" ht="48">
      <c r="A337" s="11" t="s">
        <v>26</v>
      </c>
      <c r="B337" s="11" t="s">
        <v>294</v>
      </c>
      <c r="C337" s="11" t="s">
        <v>7</v>
      </c>
      <c r="D337" s="21">
        <v>414</v>
      </c>
      <c r="E337" s="49" t="s">
        <v>416</v>
      </c>
      <c r="F337" s="72">
        <v>1617.327</v>
      </c>
      <c r="G337" s="72"/>
      <c r="H337" s="72"/>
    </row>
    <row r="338" spans="1:8" ht="36">
      <c r="A338" s="11" t="s">
        <v>26</v>
      </c>
      <c r="B338" s="11" t="s">
        <v>294</v>
      </c>
      <c r="C338" s="32" t="s">
        <v>9</v>
      </c>
      <c r="D338" s="21"/>
      <c r="E338" s="49" t="s">
        <v>10</v>
      </c>
      <c r="F338" s="72">
        <f>F339</f>
        <v>2587.6889999999999</v>
      </c>
      <c r="G338" s="72"/>
      <c r="H338" s="72"/>
    </row>
    <row r="339" spans="1:8" ht="36">
      <c r="A339" s="11" t="s">
        <v>26</v>
      </c>
      <c r="B339" s="11" t="s">
        <v>294</v>
      </c>
      <c r="C339" s="32" t="s">
        <v>9</v>
      </c>
      <c r="D339" s="21">
        <v>400</v>
      </c>
      <c r="E339" s="49" t="s">
        <v>417</v>
      </c>
      <c r="F339" s="72">
        <f>F340</f>
        <v>2587.6889999999999</v>
      </c>
      <c r="G339" s="72"/>
      <c r="H339" s="72"/>
    </row>
    <row r="340" spans="1:8" ht="48">
      <c r="A340" s="11" t="s">
        <v>26</v>
      </c>
      <c r="B340" s="11" t="s">
        <v>294</v>
      </c>
      <c r="C340" s="32" t="s">
        <v>9</v>
      </c>
      <c r="D340" s="21">
        <v>414</v>
      </c>
      <c r="E340" s="49" t="s">
        <v>416</v>
      </c>
      <c r="F340" s="72">
        <v>2587.6889999999999</v>
      </c>
      <c r="G340" s="72"/>
      <c r="H340" s="72"/>
    </row>
    <row r="341" spans="1:8" ht="36">
      <c r="A341" s="11" t="s">
        <v>26</v>
      </c>
      <c r="B341" s="11" t="s">
        <v>294</v>
      </c>
      <c r="C341" s="32" t="s">
        <v>279</v>
      </c>
      <c r="D341" s="21"/>
      <c r="E341" s="49" t="s">
        <v>280</v>
      </c>
      <c r="F341" s="72">
        <f>F342</f>
        <v>775.75</v>
      </c>
      <c r="G341" s="72"/>
      <c r="H341" s="72"/>
    </row>
    <row r="342" spans="1:8" ht="36">
      <c r="A342" s="11" t="s">
        <v>26</v>
      </c>
      <c r="B342" s="11" t="s">
        <v>294</v>
      </c>
      <c r="C342" s="32" t="s">
        <v>279</v>
      </c>
      <c r="D342" s="21">
        <v>400</v>
      </c>
      <c r="E342" s="49" t="s">
        <v>417</v>
      </c>
      <c r="F342" s="72">
        <f>F343</f>
        <v>775.75</v>
      </c>
      <c r="G342" s="72"/>
      <c r="H342" s="72"/>
    </row>
    <row r="343" spans="1:8" ht="48">
      <c r="A343" s="11" t="s">
        <v>26</v>
      </c>
      <c r="B343" s="11" t="s">
        <v>294</v>
      </c>
      <c r="C343" s="32" t="s">
        <v>279</v>
      </c>
      <c r="D343" s="21">
        <v>414</v>
      </c>
      <c r="E343" s="49" t="s">
        <v>416</v>
      </c>
      <c r="F343" s="72">
        <v>775.75</v>
      </c>
      <c r="G343" s="72"/>
      <c r="H343" s="72"/>
    </row>
    <row r="344" spans="1:8" ht="36">
      <c r="A344" s="11" t="s">
        <v>26</v>
      </c>
      <c r="B344" s="11" t="s">
        <v>294</v>
      </c>
      <c r="C344" s="32" t="s">
        <v>281</v>
      </c>
      <c r="D344" s="21"/>
      <c r="E344" s="49" t="s">
        <v>282</v>
      </c>
      <c r="F344" s="72">
        <f>F345</f>
        <v>3900</v>
      </c>
      <c r="G344" s="72"/>
      <c r="H344" s="72"/>
    </row>
    <row r="345" spans="1:8">
      <c r="A345" s="11" t="s">
        <v>26</v>
      </c>
      <c r="B345" s="11" t="s">
        <v>294</v>
      </c>
      <c r="C345" s="32" t="s">
        <v>281</v>
      </c>
      <c r="D345" s="21">
        <v>500</v>
      </c>
      <c r="E345" s="49" t="s">
        <v>305</v>
      </c>
      <c r="F345" s="72">
        <f>F346</f>
        <v>3900</v>
      </c>
      <c r="G345" s="72"/>
      <c r="H345" s="72"/>
    </row>
    <row r="346" spans="1:8">
      <c r="A346" s="11" t="s">
        <v>26</v>
      </c>
      <c r="B346" s="11" t="s">
        <v>294</v>
      </c>
      <c r="C346" s="32" t="s">
        <v>281</v>
      </c>
      <c r="D346" s="26" t="s">
        <v>306</v>
      </c>
      <c r="E346" s="49" t="s">
        <v>307</v>
      </c>
      <c r="F346" s="72">
        <v>3900</v>
      </c>
      <c r="G346" s="72"/>
      <c r="H346" s="72"/>
    </row>
    <row r="347" spans="1:8" ht="48">
      <c r="A347" s="11" t="s">
        <v>26</v>
      </c>
      <c r="B347" s="11" t="s">
        <v>294</v>
      </c>
      <c r="C347" s="32" t="s">
        <v>652</v>
      </c>
      <c r="D347" s="26"/>
      <c r="E347" s="106" t="s">
        <v>651</v>
      </c>
      <c r="F347" s="72">
        <f>F348</f>
        <v>777.13099999999997</v>
      </c>
      <c r="G347" s="72"/>
      <c r="H347" s="72"/>
    </row>
    <row r="348" spans="1:8">
      <c r="A348" s="11" t="s">
        <v>26</v>
      </c>
      <c r="B348" s="11" t="s">
        <v>294</v>
      </c>
      <c r="C348" s="32" t="s">
        <v>652</v>
      </c>
      <c r="D348" s="21">
        <v>500</v>
      </c>
      <c r="E348" s="49" t="s">
        <v>305</v>
      </c>
      <c r="F348" s="72">
        <f>F349</f>
        <v>777.13099999999997</v>
      </c>
      <c r="G348" s="72"/>
      <c r="H348" s="72"/>
    </row>
    <row r="349" spans="1:8">
      <c r="A349" s="11" t="s">
        <v>26</v>
      </c>
      <c r="B349" s="11" t="s">
        <v>294</v>
      </c>
      <c r="C349" s="32" t="s">
        <v>652</v>
      </c>
      <c r="D349" s="26" t="s">
        <v>306</v>
      </c>
      <c r="E349" s="49" t="s">
        <v>307</v>
      </c>
      <c r="F349" s="72">
        <v>777.13099999999997</v>
      </c>
      <c r="G349" s="72"/>
      <c r="H349" s="72"/>
    </row>
    <row r="350" spans="1:8" ht="48">
      <c r="A350" s="11" t="s">
        <v>26</v>
      </c>
      <c r="B350" s="11" t="s">
        <v>294</v>
      </c>
      <c r="C350" s="32" t="s">
        <v>606</v>
      </c>
      <c r="D350" s="26"/>
      <c r="E350" s="106" t="s">
        <v>605</v>
      </c>
      <c r="F350" s="72">
        <f>F351</f>
        <v>10806.3</v>
      </c>
      <c r="G350" s="72"/>
      <c r="H350" s="72"/>
    </row>
    <row r="351" spans="1:8" ht="36">
      <c r="A351" s="11" t="s">
        <v>26</v>
      </c>
      <c r="B351" s="11" t="s">
        <v>294</v>
      </c>
      <c r="C351" s="32" t="s">
        <v>606</v>
      </c>
      <c r="D351" s="21">
        <v>400</v>
      </c>
      <c r="E351" s="49" t="s">
        <v>417</v>
      </c>
      <c r="F351" s="72">
        <f>F352</f>
        <v>10806.3</v>
      </c>
      <c r="G351" s="72"/>
      <c r="H351" s="72"/>
    </row>
    <row r="352" spans="1:8" ht="48">
      <c r="A352" s="11" t="s">
        <v>26</v>
      </c>
      <c r="B352" s="11" t="s">
        <v>294</v>
      </c>
      <c r="C352" s="32" t="s">
        <v>606</v>
      </c>
      <c r="D352" s="21">
        <v>414</v>
      </c>
      <c r="E352" s="49" t="s">
        <v>416</v>
      </c>
      <c r="F352" s="72">
        <v>10806.3</v>
      </c>
      <c r="G352" s="72"/>
      <c r="H352" s="72"/>
    </row>
    <row r="353" spans="1:8" ht="36">
      <c r="A353" s="11" t="s">
        <v>26</v>
      </c>
      <c r="B353" s="11" t="s">
        <v>294</v>
      </c>
      <c r="C353" s="32" t="s">
        <v>463</v>
      </c>
      <c r="D353" s="21"/>
      <c r="E353" s="89" t="s">
        <v>13</v>
      </c>
      <c r="F353" s="72">
        <f>F354</f>
        <v>2058.4</v>
      </c>
      <c r="G353" s="72"/>
      <c r="H353" s="72"/>
    </row>
    <row r="354" spans="1:8" ht="36">
      <c r="A354" s="11" t="s">
        <v>26</v>
      </c>
      <c r="B354" s="11" t="s">
        <v>294</v>
      </c>
      <c r="C354" s="32" t="s">
        <v>463</v>
      </c>
      <c r="D354" s="21">
        <v>400</v>
      </c>
      <c r="E354" s="49" t="s">
        <v>417</v>
      </c>
      <c r="F354" s="72">
        <f>F355</f>
        <v>2058.4</v>
      </c>
      <c r="G354" s="72"/>
      <c r="H354" s="72"/>
    </row>
    <row r="355" spans="1:8" ht="48">
      <c r="A355" s="11" t="s">
        <v>26</v>
      </c>
      <c r="B355" s="11" t="s">
        <v>294</v>
      </c>
      <c r="C355" s="32" t="s">
        <v>463</v>
      </c>
      <c r="D355" s="21">
        <v>414</v>
      </c>
      <c r="E355" s="49" t="s">
        <v>416</v>
      </c>
      <c r="F355" s="72">
        <v>2058.4</v>
      </c>
      <c r="G355" s="72"/>
      <c r="H355" s="72"/>
    </row>
    <row r="356" spans="1:8">
      <c r="A356" s="24" t="s">
        <v>265</v>
      </c>
      <c r="B356" s="24" t="s">
        <v>248</v>
      </c>
      <c r="C356" s="25"/>
      <c r="D356" s="21"/>
      <c r="E356" s="53" t="s">
        <v>293</v>
      </c>
      <c r="F356" s="71">
        <f>F357+F405+F502+F591+F604+F636</f>
        <v>1096785.108</v>
      </c>
      <c r="G356" s="71">
        <f>G357+G405+G502+G591+G604+G636</f>
        <v>1006048.8</v>
      </c>
      <c r="H356" s="71">
        <f>H357+H405+H502+H591+H604+H636</f>
        <v>979316.47</v>
      </c>
    </row>
    <row r="357" spans="1:8">
      <c r="A357" s="21" t="s">
        <v>265</v>
      </c>
      <c r="B357" s="21" t="s">
        <v>254</v>
      </c>
      <c r="C357" s="11"/>
      <c r="D357" s="21"/>
      <c r="E357" s="57" t="s">
        <v>391</v>
      </c>
      <c r="F357" s="71">
        <f>F358+F396</f>
        <v>395095.67700000003</v>
      </c>
      <c r="G357" s="71">
        <f>G358+G396</f>
        <v>369286.6</v>
      </c>
      <c r="H357" s="71">
        <f>H358+H396</f>
        <v>356616.67</v>
      </c>
    </row>
    <row r="358" spans="1:8" ht="24">
      <c r="A358" s="21" t="s">
        <v>265</v>
      </c>
      <c r="B358" s="21" t="s">
        <v>254</v>
      </c>
      <c r="C358" s="11" t="s">
        <v>138</v>
      </c>
      <c r="D358" s="21"/>
      <c r="E358" s="49" t="s">
        <v>111</v>
      </c>
      <c r="F358" s="72">
        <f>F359</f>
        <v>393775.67700000003</v>
      </c>
      <c r="G358" s="72">
        <f>G359</f>
        <v>369286.6</v>
      </c>
      <c r="H358" s="72">
        <f>H359</f>
        <v>356616.67</v>
      </c>
    </row>
    <row r="359" spans="1:8" ht="24">
      <c r="A359" s="21" t="s">
        <v>265</v>
      </c>
      <c r="B359" s="21" t="s">
        <v>254</v>
      </c>
      <c r="C359" s="11" t="s">
        <v>139</v>
      </c>
      <c r="D359" s="21"/>
      <c r="E359" s="49" t="s">
        <v>112</v>
      </c>
      <c r="F359" s="72">
        <f>F360+F382+F386</f>
        <v>393775.67700000003</v>
      </c>
      <c r="G359" s="72">
        <f>G360+G382+G386</f>
        <v>369286.6</v>
      </c>
      <c r="H359" s="72">
        <f>H360+H382+H386</f>
        <v>356616.67</v>
      </c>
    </row>
    <row r="360" spans="1:8" ht="60">
      <c r="A360" s="21" t="s">
        <v>265</v>
      </c>
      <c r="B360" s="21" t="s">
        <v>254</v>
      </c>
      <c r="C360" s="11" t="s">
        <v>140</v>
      </c>
      <c r="D360" s="21"/>
      <c r="E360" s="49" t="s">
        <v>163</v>
      </c>
      <c r="F360" s="72">
        <f>F361+F364+F367+F370+F373+F376+F379</f>
        <v>195812.28899999999</v>
      </c>
      <c r="G360" s="72">
        <f>G361+G364</f>
        <v>182938</v>
      </c>
      <c r="H360" s="72">
        <f>H361+H364</f>
        <v>182938</v>
      </c>
    </row>
    <row r="361" spans="1:8" ht="24">
      <c r="A361" s="21" t="s">
        <v>265</v>
      </c>
      <c r="B361" s="21" t="s">
        <v>254</v>
      </c>
      <c r="C361" s="11" t="s">
        <v>464</v>
      </c>
      <c r="D361" s="21"/>
      <c r="E361" s="49" t="s">
        <v>392</v>
      </c>
      <c r="F361" s="72">
        <f t="shared" ref="F361:H362" si="24">F362</f>
        <v>140087.95800000001</v>
      </c>
      <c r="G361" s="72">
        <f t="shared" si="24"/>
        <v>137938</v>
      </c>
      <c r="H361" s="72">
        <f t="shared" si="24"/>
        <v>137938</v>
      </c>
    </row>
    <row r="362" spans="1:8" ht="48">
      <c r="A362" s="21" t="s">
        <v>265</v>
      </c>
      <c r="B362" s="21" t="s">
        <v>254</v>
      </c>
      <c r="C362" s="11" t="s">
        <v>464</v>
      </c>
      <c r="D362" s="30" t="s">
        <v>296</v>
      </c>
      <c r="E362" s="50" t="s">
        <v>297</v>
      </c>
      <c r="F362" s="72">
        <f t="shared" si="24"/>
        <v>140087.95800000001</v>
      </c>
      <c r="G362" s="72">
        <f t="shared" si="24"/>
        <v>137938</v>
      </c>
      <c r="H362" s="72">
        <f t="shared" si="24"/>
        <v>137938</v>
      </c>
    </row>
    <row r="363" spans="1:8" ht="72">
      <c r="A363" s="21" t="s">
        <v>265</v>
      </c>
      <c r="B363" s="21" t="s">
        <v>254</v>
      </c>
      <c r="C363" s="11" t="s">
        <v>464</v>
      </c>
      <c r="D363" s="21" t="s">
        <v>299</v>
      </c>
      <c r="E363" s="49" t="s">
        <v>636</v>
      </c>
      <c r="F363" s="72">
        <v>140087.95800000001</v>
      </c>
      <c r="G363" s="72">
        <v>137938</v>
      </c>
      <c r="H363" s="72">
        <v>137938</v>
      </c>
    </row>
    <row r="364" spans="1:8" ht="36">
      <c r="A364" s="21" t="s">
        <v>265</v>
      </c>
      <c r="B364" s="21" t="s">
        <v>254</v>
      </c>
      <c r="C364" s="11" t="s">
        <v>465</v>
      </c>
      <c r="D364" s="21"/>
      <c r="E364" s="49" t="s">
        <v>164</v>
      </c>
      <c r="F364" s="72">
        <f t="shared" ref="F364:H365" si="25">F365</f>
        <v>40000</v>
      </c>
      <c r="G364" s="72">
        <f t="shared" si="25"/>
        <v>45000</v>
      </c>
      <c r="H364" s="72">
        <f t="shared" si="25"/>
        <v>45000</v>
      </c>
    </row>
    <row r="365" spans="1:8" ht="48">
      <c r="A365" s="21" t="s">
        <v>265</v>
      </c>
      <c r="B365" s="21" t="s">
        <v>254</v>
      </c>
      <c r="C365" s="11" t="s">
        <v>465</v>
      </c>
      <c r="D365" s="30" t="s">
        <v>296</v>
      </c>
      <c r="E365" s="50" t="s">
        <v>297</v>
      </c>
      <c r="F365" s="72">
        <f t="shared" si="25"/>
        <v>40000</v>
      </c>
      <c r="G365" s="72">
        <f t="shared" si="25"/>
        <v>45000</v>
      </c>
      <c r="H365" s="72">
        <f t="shared" si="25"/>
        <v>45000</v>
      </c>
    </row>
    <row r="366" spans="1:8" ht="72">
      <c r="A366" s="21" t="s">
        <v>265</v>
      </c>
      <c r="B366" s="21" t="s">
        <v>254</v>
      </c>
      <c r="C366" s="11" t="s">
        <v>465</v>
      </c>
      <c r="D366" s="21" t="s">
        <v>398</v>
      </c>
      <c r="E366" s="49" t="s">
        <v>636</v>
      </c>
      <c r="F366" s="72">
        <v>40000</v>
      </c>
      <c r="G366" s="72">
        <v>45000</v>
      </c>
      <c r="H366" s="72">
        <v>45000</v>
      </c>
    </row>
    <row r="367" spans="1:8" ht="36">
      <c r="A367" s="21" t="s">
        <v>265</v>
      </c>
      <c r="B367" s="21" t="s">
        <v>254</v>
      </c>
      <c r="C367" s="11" t="s">
        <v>573</v>
      </c>
      <c r="D367" s="21"/>
      <c r="E367" s="49" t="s">
        <v>574</v>
      </c>
      <c r="F367" s="72">
        <f>F368</f>
        <v>1327.59</v>
      </c>
      <c r="G367" s="72"/>
      <c r="H367" s="72"/>
    </row>
    <row r="368" spans="1:8" ht="48">
      <c r="A368" s="21" t="s">
        <v>265</v>
      </c>
      <c r="B368" s="21" t="s">
        <v>254</v>
      </c>
      <c r="C368" s="11" t="s">
        <v>573</v>
      </c>
      <c r="D368" s="30" t="s">
        <v>296</v>
      </c>
      <c r="E368" s="50" t="s">
        <v>297</v>
      </c>
      <c r="F368" s="72">
        <f>F369</f>
        <v>1327.59</v>
      </c>
      <c r="G368" s="72"/>
      <c r="H368" s="72"/>
    </row>
    <row r="369" spans="1:8" ht="72">
      <c r="A369" s="21" t="s">
        <v>265</v>
      </c>
      <c r="B369" s="21" t="s">
        <v>254</v>
      </c>
      <c r="C369" s="11" t="s">
        <v>573</v>
      </c>
      <c r="D369" s="21" t="s">
        <v>398</v>
      </c>
      <c r="E369" s="49" t="s">
        <v>636</v>
      </c>
      <c r="F369" s="72">
        <v>1327.59</v>
      </c>
      <c r="G369" s="72"/>
      <c r="H369" s="72"/>
    </row>
    <row r="370" spans="1:8" ht="48">
      <c r="A370" s="21" t="s">
        <v>265</v>
      </c>
      <c r="B370" s="21" t="s">
        <v>254</v>
      </c>
      <c r="C370" s="11" t="s">
        <v>567</v>
      </c>
      <c r="D370" s="21"/>
      <c r="E370" s="49" t="s">
        <v>568</v>
      </c>
      <c r="F370" s="72">
        <f>F371</f>
        <v>115.34099999999999</v>
      </c>
      <c r="G370" s="72"/>
      <c r="H370" s="72"/>
    </row>
    <row r="371" spans="1:8" ht="48">
      <c r="A371" s="21" t="s">
        <v>265</v>
      </c>
      <c r="B371" s="21" t="s">
        <v>254</v>
      </c>
      <c r="C371" s="11" t="s">
        <v>567</v>
      </c>
      <c r="D371" s="30" t="s">
        <v>296</v>
      </c>
      <c r="E371" s="50" t="s">
        <v>297</v>
      </c>
      <c r="F371" s="72">
        <f>F372</f>
        <v>115.34099999999999</v>
      </c>
      <c r="G371" s="72"/>
      <c r="H371" s="72"/>
    </row>
    <row r="372" spans="1:8" ht="24">
      <c r="A372" s="21" t="s">
        <v>265</v>
      </c>
      <c r="B372" s="21" t="s">
        <v>254</v>
      </c>
      <c r="C372" s="11" t="s">
        <v>567</v>
      </c>
      <c r="D372" s="21">
        <v>612</v>
      </c>
      <c r="E372" s="49" t="s">
        <v>545</v>
      </c>
      <c r="F372" s="72">
        <v>115.34099999999999</v>
      </c>
      <c r="G372" s="72"/>
      <c r="H372" s="72"/>
    </row>
    <row r="373" spans="1:8" ht="36">
      <c r="A373" s="21" t="s">
        <v>265</v>
      </c>
      <c r="B373" s="21" t="s">
        <v>254</v>
      </c>
      <c r="C373" s="11" t="s">
        <v>577</v>
      </c>
      <c r="D373" s="21"/>
      <c r="E373" s="49" t="s">
        <v>578</v>
      </c>
      <c r="F373" s="72">
        <f>F374</f>
        <v>300</v>
      </c>
      <c r="G373" s="72"/>
      <c r="H373" s="72"/>
    </row>
    <row r="374" spans="1:8" ht="48">
      <c r="A374" s="21" t="s">
        <v>265</v>
      </c>
      <c r="B374" s="21" t="s">
        <v>254</v>
      </c>
      <c r="C374" s="11" t="s">
        <v>577</v>
      </c>
      <c r="D374" s="30" t="s">
        <v>296</v>
      </c>
      <c r="E374" s="50" t="s">
        <v>297</v>
      </c>
      <c r="F374" s="72">
        <f>F375</f>
        <v>300</v>
      </c>
      <c r="G374" s="72"/>
      <c r="H374" s="72"/>
    </row>
    <row r="375" spans="1:8" s="2" customFormat="1" ht="24">
      <c r="A375" s="21" t="s">
        <v>265</v>
      </c>
      <c r="B375" s="21" t="s">
        <v>254</v>
      </c>
      <c r="C375" s="11" t="s">
        <v>577</v>
      </c>
      <c r="D375" s="21">
        <v>612</v>
      </c>
      <c r="E375" s="49" t="s">
        <v>545</v>
      </c>
      <c r="F375" s="72">
        <v>300</v>
      </c>
      <c r="G375" s="72"/>
      <c r="H375" s="72"/>
    </row>
    <row r="376" spans="1:8" s="2" customFormat="1" ht="60">
      <c r="A376" s="21" t="s">
        <v>265</v>
      </c>
      <c r="B376" s="21" t="s">
        <v>254</v>
      </c>
      <c r="C376" s="11" t="s">
        <v>615</v>
      </c>
      <c r="D376" s="21"/>
      <c r="E376" s="49" t="s">
        <v>612</v>
      </c>
      <c r="F376" s="72">
        <f>F377</f>
        <v>12658.1</v>
      </c>
      <c r="G376" s="72"/>
      <c r="H376" s="72"/>
    </row>
    <row r="377" spans="1:8" s="2" customFormat="1" ht="48">
      <c r="A377" s="21" t="s">
        <v>265</v>
      </c>
      <c r="B377" s="21" t="s">
        <v>254</v>
      </c>
      <c r="C377" s="11" t="s">
        <v>615</v>
      </c>
      <c r="D377" s="30" t="s">
        <v>296</v>
      </c>
      <c r="E377" s="50" t="s">
        <v>297</v>
      </c>
      <c r="F377" s="72">
        <f>F378</f>
        <v>12658.1</v>
      </c>
      <c r="G377" s="72"/>
      <c r="H377" s="72"/>
    </row>
    <row r="378" spans="1:8" s="2" customFormat="1" ht="72">
      <c r="A378" s="21" t="s">
        <v>265</v>
      </c>
      <c r="B378" s="21" t="s">
        <v>254</v>
      </c>
      <c r="C378" s="11" t="s">
        <v>615</v>
      </c>
      <c r="D378" s="21" t="s">
        <v>398</v>
      </c>
      <c r="E378" s="49" t="s">
        <v>636</v>
      </c>
      <c r="F378" s="72">
        <v>12658.1</v>
      </c>
      <c r="G378" s="72"/>
      <c r="H378" s="72"/>
    </row>
    <row r="379" spans="1:8" s="2" customFormat="1" ht="60">
      <c r="A379" s="21" t="s">
        <v>265</v>
      </c>
      <c r="B379" s="21" t="s">
        <v>254</v>
      </c>
      <c r="C379" s="11" t="s">
        <v>613</v>
      </c>
      <c r="D379" s="21"/>
      <c r="E379" s="49" t="s">
        <v>614</v>
      </c>
      <c r="F379" s="72">
        <f>F380</f>
        <v>1323.3</v>
      </c>
      <c r="G379" s="72"/>
      <c r="H379" s="72"/>
    </row>
    <row r="380" spans="1:8" s="2" customFormat="1" ht="48">
      <c r="A380" s="21" t="s">
        <v>265</v>
      </c>
      <c r="B380" s="21" t="s">
        <v>254</v>
      </c>
      <c r="C380" s="11" t="s">
        <v>613</v>
      </c>
      <c r="D380" s="30" t="s">
        <v>296</v>
      </c>
      <c r="E380" s="50" t="s">
        <v>297</v>
      </c>
      <c r="F380" s="72">
        <f>F381</f>
        <v>1323.3</v>
      </c>
      <c r="G380" s="72"/>
      <c r="H380" s="72"/>
    </row>
    <row r="381" spans="1:8" s="2" customFormat="1" ht="72">
      <c r="A381" s="21" t="s">
        <v>265</v>
      </c>
      <c r="B381" s="21" t="s">
        <v>254</v>
      </c>
      <c r="C381" s="11" t="s">
        <v>613</v>
      </c>
      <c r="D381" s="21" t="s">
        <v>398</v>
      </c>
      <c r="E381" s="49" t="s">
        <v>636</v>
      </c>
      <c r="F381" s="72">
        <v>1323.3</v>
      </c>
      <c r="G381" s="72"/>
      <c r="H381" s="72"/>
    </row>
    <row r="382" spans="1:8" s="2" customFormat="1" ht="72">
      <c r="A382" s="21" t="s">
        <v>265</v>
      </c>
      <c r="B382" s="21" t="s">
        <v>254</v>
      </c>
      <c r="C382" s="11" t="s">
        <v>209</v>
      </c>
      <c r="D382" s="21"/>
      <c r="E382" s="49" t="s">
        <v>165</v>
      </c>
      <c r="F382" s="72">
        <f>F383</f>
        <v>193917.2</v>
      </c>
      <c r="G382" s="72">
        <v>173348.6</v>
      </c>
      <c r="H382" s="72">
        <v>173348.6</v>
      </c>
    </row>
    <row r="383" spans="1:8" s="2" customFormat="1" ht="72">
      <c r="A383" s="21" t="s">
        <v>265</v>
      </c>
      <c r="B383" s="21" t="s">
        <v>254</v>
      </c>
      <c r="C383" s="11" t="s">
        <v>466</v>
      </c>
      <c r="D383" s="73"/>
      <c r="E383" s="56" t="s">
        <v>210</v>
      </c>
      <c r="F383" s="72">
        <f t="shared" ref="F383:H384" si="26">F384</f>
        <v>193917.2</v>
      </c>
      <c r="G383" s="72">
        <f t="shared" si="26"/>
        <v>173348.6</v>
      </c>
      <c r="H383" s="72">
        <f t="shared" si="26"/>
        <v>173348.6</v>
      </c>
    </row>
    <row r="384" spans="1:8" s="2" customFormat="1" ht="48">
      <c r="A384" s="21" t="s">
        <v>265</v>
      </c>
      <c r="B384" s="21" t="s">
        <v>254</v>
      </c>
      <c r="C384" s="11" t="s">
        <v>466</v>
      </c>
      <c r="D384" s="30" t="s">
        <v>296</v>
      </c>
      <c r="E384" s="50" t="s">
        <v>297</v>
      </c>
      <c r="F384" s="72">
        <f>F385</f>
        <v>193917.2</v>
      </c>
      <c r="G384" s="72">
        <f t="shared" si="26"/>
        <v>173348.6</v>
      </c>
      <c r="H384" s="72">
        <f t="shared" si="26"/>
        <v>173348.6</v>
      </c>
    </row>
    <row r="385" spans="1:8" s="2" customFormat="1" ht="72">
      <c r="A385" s="21" t="s">
        <v>265</v>
      </c>
      <c r="B385" s="21" t="s">
        <v>254</v>
      </c>
      <c r="C385" s="11" t="s">
        <v>466</v>
      </c>
      <c r="D385" s="21">
        <v>611</v>
      </c>
      <c r="E385" s="49" t="s">
        <v>636</v>
      </c>
      <c r="F385" s="72">
        <v>193917.2</v>
      </c>
      <c r="G385" s="72">
        <v>173348.6</v>
      </c>
      <c r="H385" s="72">
        <v>173348.6</v>
      </c>
    </row>
    <row r="386" spans="1:8" s="2" customFormat="1" ht="60">
      <c r="A386" s="21" t="s">
        <v>265</v>
      </c>
      <c r="B386" s="21" t="s">
        <v>254</v>
      </c>
      <c r="C386" s="11" t="s">
        <v>168</v>
      </c>
      <c r="D386" s="21"/>
      <c r="E386" s="49" t="s">
        <v>166</v>
      </c>
      <c r="F386" s="72">
        <f>F387+F390+F393</f>
        <v>4046.1880000000001</v>
      </c>
      <c r="G386" s="72">
        <f t="shared" ref="G386:H388" si="27">G387</f>
        <v>13000</v>
      </c>
      <c r="H386" s="72">
        <f t="shared" si="27"/>
        <v>330.07</v>
      </c>
    </row>
    <row r="387" spans="1:8" s="2" customFormat="1" ht="48">
      <c r="A387" s="21" t="s">
        <v>265</v>
      </c>
      <c r="B387" s="21" t="s">
        <v>254</v>
      </c>
      <c r="C387" s="11" t="s">
        <v>467</v>
      </c>
      <c r="D387" s="21"/>
      <c r="E387" s="49" t="s">
        <v>167</v>
      </c>
      <c r="F387" s="72">
        <f>F388</f>
        <v>3969.5880000000002</v>
      </c>
      <c r="G387" s="72">
        <f t="shared" si="27"/>
        <v>13000</v>
      </c>
      <c r="H387" s="72">
        <f t="shared" si="27"/>
        <v>330.07</v>
      </c>
    </row>
    <row r="388" spans="1:8" s="2" customFormat="1" ht="48">
      <c r="A388" s="21" t="s">
        <v>265</v>
      </c>
      <c r="B388" s="21" t="s">
        <v>254</v>
      </c>
      <c r="C388" s="11" t="s">
        <v>467</v>
      </c>
      <c r="D388" s="30" t="s">
        <v>296</v>
      </c>
      <c r="E388" s="50" t="s">
        <v>297</v>
      </c>
      <c r="F388" s="72">
        <f>F389</f>
        <v>3969.5880000000002</v>
      </c>
      <c r="G388" s="72">
        <f t="shared" si="27"/>
        <v>13000</v>
      </c>
      <c r="H388" s="72">
        <f t="shared" si="27"/>
        <v>330.07</v>
      </c>
    </row>
    <row r="389" spans="1:8" s="2" customFormat="1" ht="24">
      <c r="A389" s="21" t="s">
        <v>265</v>
      </c>
      <c r="B389" s="21" t="s">
        <v>254</v>
      </c>
      <c r="C389" s="11" t="s">
        <v>467</v>
      </c>
      <c r="D389" s="21">
        <v>612</v>
      </c>
      <c r="E389" s="49" t="s">
        <v>545</v>
      </c>
      <c r="F389" s="72">
        <v>3969.5880000000002</v>
      </c>
      <c r="G389" s="72">
        <v>13000</v>
      </c>
      <c r="H389" s="72">
        <v>330.07</v>
      </c>
    </row>
    <row r="390" spans="1:8" s="2" customFormat="1" ht="36">
      <c r="A390" s="21" t="s">
        <v>265</v>
      </c>
      <c r="B390" s="21" t="s">
        <v>254</v>
      </c>
      <c r="C390" s="11" t="s">
        <v>630</v>
      </c>
      <c r="D390" s="21"/>
      <c r="E390" s="49" t="s">
        <v>629</v>
      </c>
      <c r="F390" s="72">
        <f>F391</f>
        <v>36.6</v>
      </c>
      <c r="G390" s="72"/>
      <c r="H390" s="72"/>
    </row>
    <row r="391" spans="1:8" s="2" customFormat="1" ht="48">
      <c r="A391" s="21" t="s">
        <v>265</v>
      </c>
      <c r="B391" s="21" t="s">
        <v>254</v>
      </c>
      <c r="C391" s="11" t="s">
        <v>630</v>
      </c>
      <c r="D391" s="30" t="s">
        <v>296</v>
      </c>
      <c r="E391" s="50" t="s">
        <v>297</v>
      </c>
      <c r="F391" s="72">
        <f>F392</f>
        <v>36.6</v>
      </c>
      <c r="G391" s="72"/>
      <c r="H391" s="72"/>
    </row>
    <row r="392" spans="1:8" s="2" customFormat="1" ht="24">
      <c r="A392" s="21" t="s">
        <v>265</v>
      </c>
      <c r="B392" s="21" t="s">
        <v>254</v>
      </c>
      <c r="C392" s="11" t="s">
        <v>630</v>
      </c>
      <c r="D392" s="21">
        <v>612</v>
      </c>
      <c r="E392" s="49" t="s">
        <v>545</v>
      </c>
      <c r="F392" s="72">
        <v>36.6</v>
      </c>
      <c r="G392" s="72"/>
      <c r="H392" s="72"/>
    </row>
    <row r="393" spans="1:8" s="2" customFormat="1" ht="48">
      <c r="A393" s="21" t="s">
        <v>265</v>
      </c>
      <c r="B393" s="21" t="s">
        <v>254</v>
      </c>
      <c r="C393" s="11" t="s">
        <v>648</v>
      </c>
      <c r="D393" s="21"/>
      <c r="E393" s="49" t="s">
        <v>645</v>
      </c>
      <c r="F393" s="72">
        <f>F394</f>
        <v>40</v>
      </c>
      <c r="G393" s="72"/>
      <c r="H393" s="72"/>
    </row>
    <row r="394" spans="1:8" s="2" customFormat="1" ht="48">
      <c r="A394" s="21" t="s">
        <v>265</v>
      </c>
      <c r="B394" s="21" t="s">
        <v>254</v>
      </c>
      <c r="C394" s="11" t="s">
        <v>648</v>
      </c>
      <c r="D394" s="30" t="s">
        <v>296</v>
      </c>
      <c r="E394" s="50" t="s">
        <v>297</v>
      </c>
      <c r="F394" s="72">
        <f>F395</f>
        <v>40</v>
      </c>
      <c r="G394" s="72"/>
      <c r="H394" s="72"/>
    </row>
    <row r="395" spans="1:8" s="2" customFormat="1" ht="24">
      <c r="A395" s="21" t="s">
        <v>265</v>
      </c>
      <c r="B395" s="21" t="s">
        <v>254</v>
      </c>
      <c r="C395" s="11" t="s">
        <v>648</v>
      </c>
      <c r="D395" s="21">
        <v>612</v>
      </c>
      <c r="E395" s="49" t="s">
        <v>545</v>
      </c>
      <c r="F395" s="72">
        <v>40</v>
      </c>
      <c r="G395" s="72"/>
      <c r="H395" s="72"/>
    </row>
    <row r="396" spans="1:8" s="2" customFormat="1" ht="36">
      <c r="A396" s="21" t="s">
        <v>265</v>
      </c>
      <c r="B396" s="21" t="s">
        <v>254</v>
      </c>
      <c r="C396" s="11" t="s">
        <v>399</v>
      </c>
      <c r="D396" s="21"/>
      <c r="E396" s="49" t="s">
        <v>330</v>
      </c>
      <c r="F396" s="72">
        <f>F397</f>
        <v>1320</v>
      </c>
      <c r="G396" s="72">
        <f>G397</f>
        <v>0</v>
      </c>
      <c r="H396" s="72"/>
    </row>
    <row r="397" spans="1:8" s="2" customFormat="1" ht="60">
      <c r="A397" s="21" t="s">
        <v>265</v>
      </c>
      <c r="B397" s="21" t="s">
        <v>254</v>
      </c>
      <c r="C397" s="34" t="s">
        <v>405</v>
      </c>
      <c r="D397" s="21"/>
      <c r="E397" s="35" t="s">
        <v>331</v>
      </c>
      <c r="F397" s="72">
        <f>F398</f>
        <v>1320</v>
      </c>
      <c r="G397" s="72">
        <f t="shared" ref="G397:H400" si="28">G398</f>
        <v>0</v>
      </c>
      <c r="H397" s="72">
        <f t="shared" si="28"/>
        <v>0</v>
      </c>
    </row>
    <row r="398" spans="1:8" s="2" customFormat="1" ht="48">
      <c r="A398" s="21" t="s">
        <v>265</v>
      </c>
      <c r="B398" s="21" t="s">
        <v>254</v>
      </c>
      <c r="C398" s="11" t="s">
        <v>406</v>
      </c>
      <c r="D398" s="21"/>
      <c r="E398" s="49" t="s">
        <v>332</v>
      </c>
      <c r="F398" s="72">
        <f>F399+F402</f>
        <v>1320</v>
      </c>
      <c r="G398" s="72">
        <f>G399</f>
        <v>0</v>
      </c>
      <c r="H398" s="72">
        <f>H399</f>
        <v>0</v>
      </c>
    </row>
    <row r="399" spans="1:8" s="2" customFormat="1" ht="36">
      <c r="A399" s="21" t="s">
        <v>265</v>
      </c>
      <c r="B399" s="21" t="s">
        <v>254</v>
      </c>
      <c r="C399" s="11" t="s">
        <v>468</v>
      </c>
      <c r="D399" s="21"/>
      <c r="E399" s="49" t="s">
        <v>308</v>
      </c>
      <c r="F399" s="72">
        <f>F400</f>
        <v>1230</v>
      </c>
      <c r="G399" s="72">
        <f t="shared" si="28"/>
        <v>0</v>
      </c>
      <c r="H399" s="72">
        <f t="shared" si="28"/>
        <v>0</v>
      </c>
    </row>
    <row r="400" spans="1:8" s="2" customFormat="1" ht="48">
      <c r="A400" s="21" t="s">
        <v>265</v>
      </c>
      <c r="B400" s="21" t="s">
        <v>254</v>
      </c>
      <c r="C400" s="11" t="s">
        <v>468</v>
      </c>
      <c r="D400" s="30" t="s">
        <v>296</v>
      </c>
      <c r="E400" s="50" t="s">
        <v>297</v>
      </c>
      <c r="F400" s="72">
        <f>F401</f>
        <v>1230</v>
      </c>
      <c r="G400" s="72">
        <f t="shared" si="28"/>
        <v>0</v>
      </c>
      <c r="H400" s="72">
        <f t="shared" si="28"/>
        <v>0</v>
      </c>
    </row>
    <row r="401" spans="1:10" s="2" customFormat="1" ht="24">
      <c r="A401" s="21" t="s">
        <v>265</v>
      </c>
      <c r="B401" s="21" t="s">
        <v>254</v>
      </c>
      <c r="C401" s="11" t="s">
        <v>468</v>
      </c>
      <c r="D401" s="21">
        <v>612</v>
      </c>
      <c r="E401" s="49" t="s">
        <v>545</v>
      </c>
      <c r="F401" s="72">
        <v>1230</v>
      </c>
      <c r="G401" s="72"/>
      <c r="H401" s="72"/>
    </row>
    <row r="402" spans="1:10" s="2" customFormat="1" ht="36">
      <c r="A402" s="21" t="s">
        <v>265</v>
      </c>
      <c r="B402" s="21" t="s">
        <v>254</v>
      </c>
      <c r="C402" s="11" t="s">
        <v>469</v>
      </c>
      <c r="D402" s="21"/>
      <c r="E402" s="49" t="s">
        <v>251</v>
      </c>
      <c r="F402" s="72">
        <f>F403</f>
        <v>90</v>
      </c>
      <c r="G402" s="72"/>
      <c r="H402" s="72"/>
    </row>
    <row r="403" spans="1:10" s="2" customFormat="1" ht="48">
      <c r="A403" s="21" t="s">
        <v>265</v>
      </c>
      <c r="B403" s="21" t="s">
        <v>254</v>
      </c>
      <c r="C403" s="11" t="s">
        <v>469</v>
      </c>
      <c r="D403" s="30" t="s">
        <v>296</v>
      </c>
      <c r="E403" s="50" t="s">
        <v>297</v>
      </c>
      <c r="F403" s="72">
        <f>F404</f>
        <v>90</v>
      </c>
      <c r="G403" s="72"/>
      <c r="H403" s="72"/>
    </row>
    <row r="404" spans="1:10" s="2" customFormat="1" ht="24">
      <c r="A404" s="21" t="s">
        <v>265</v>
      </c>
      <c r="B404" s="21" t="s">
        <v>254</v>
      </c>
      <c r="C404" s="11" t="s">
        <v>469</v>
      </c>
      <c r="D404" s="21">
        <v>612</v>
      </c>
      <c r="E404" s="49" t="s">
        <v>545</v>
      </c>
      <c r="F404" s="72">
        <v>90</v>
      </c>
      <c r="G404" s="72"/>
      <c r="H404" s="72"/>
    </row>
    <row r="405" spans="1:10" s="2" customFormat="1" ht="12.75">
      <c r="A405" s="24" t="s">
        <v>265</v>
      </c>
      <c r="B405" s="24" t="s">
        <v>294</v>
      </c>
      <c r="C405" s="11"/>
      <c r="D405" s="21"/>
      <c r="E405" s="49" t="s">
        <v>295</v>
      </c>
      <c r="F405" s="71">
        <f>F406+F481+F490</f>
        <v>553615.43900000001</v>
      </c>
      <c r="G405" s="71">
        <f>G406+G481+G490</f>
        <v>515635.9</v>
      </c>
      <c r="H405" s="71">
        <f>H406+H481+H490</f>
        <v>501383.5</v>
      </c>
      <c r="I405" s="95"/>
      <c r="J405" s="96"/>
    </row>
    <row r="406" spans="1:10" s="2" customFormat="1" ht="24">
      <c r="A406" s="21" t="s">
        <v>265</v>
      </c>
      <c r="B406" s="21" t="s">
        <v>294</v>
      </c>
      <c r="C406" s="11" t="s">
        <v>138</v>
      </c>
      <c r="D406" s="21"/>
      <c r="E406" s="49" t="s">
        <v>111</v>
      </c>
      <c r="F406" s="75">
        <f>F407</f>
        <v>550585.84900000005</v>
      </c>
      <c r="G406" s="75">
        <f>G407</f>
        <v>514545.9</v>
      </c>
      <c r="H406" s="75">
        <f>H407</f>
        <v>500293.5</v>
      </c>
    </row>
    <row r="407" spans="1:10" s="2" customFormat="1" ht="24">
      <c r="A407" s="21" t="s">
        <v>265</v>
      </c>
      <c r="B407" s="21" t="s">
        <v>294</v>
      </c>
      <c r="C407" s="11" t="s">
        <v>141</v>
      </c>
      <c r="D407" s="21"/>
      <c r="E407" s="49" t="s">
        <v>169</v>
      </c>
      <c r="F407" s="75">
        <f>F408+F451+F465+F458</f>
        <v>550585.84900000005</v>
      </c>
      <c r="G407" s="75">
        <f>G408+G451+G465</f>
        <v>514545.9</v>
      </c>
      <c r="H407" s="75">
        <f>H408+H451+H465</f>
        <v>500293.5</v>
      </c>
    </row>
    <row r="408" spans="1:10" s="2" customFormat="1" ht="72">
      <c r="A408" s="21" t="s">
        <v>265</v>
      </c>
      <c r="B408" s="21" t="s">
        <v>294</v>
      </c>
      <c r="C408" s="11" t="s">
        <v>142</v>
      </c>
      <c r="D408" s="21"/>
      <c r="E408" s="49" t="s">
        <v>171</v>
      </c>
      <c r="F408" s="75">
        <f>F409+F412+F415+F442+F439+F436+F445+F433+F430+F427+F424+F418+F421+F448</f>
        <v>521469.24900000001</v>
      </c>
      <c r="G408" s="75">
        <f>G409+G412+G415+G442+G439+G436+G445</f>
        <v>496262.9</v>
      </c>
      <c r="H408" s="75">
        <f>H409+H412+H415+H442+H439+H436+H445</f>
        <v>482010.5</v>
      </c>
    </row>
    <row r="409" spans="1:10" s="2" customFormat="1" ht="96">
      <c r="A409" s="21" t="s">
        <v>265</v>
      </c>
      <c r="B409" s="21" t="s">
        <v>294</v>
      </c>
      <c r="C409" s="34" t="s">
        <v>470</v>
      </c>
      <c r="D409" s="35"/>
      <c r="E409" s="47" t="s">
        <v>170</v>
      </c>
      <c r="F409" s="75">
        <f t="shared" ref="F409:H410" si="29">F410</f>
        <v>406434</v>
      </c>
      <c r="G409" s="75">
        <f t="shared" si="29"/>
        <v>404833.5</v>
      </c>
      <c r="H409" s="75">
        <f t="shared" si="29"/>
        <v>404833.5</v>
      </c>
    </row>
    <row r="410" spans="1:10" s="2" customFormat="1" ht="48">
      <c r="A410" s="21" t="s">
        <v>265</v>
      </c>
      <c r="B410" s="21" t="s">
        <v>294</v>
      </c>
      <c r="C410" s="34" t="s">
        <v>470</v>
      </c>
      <c r="D410" s="30" t="s">
        <v>296</v>
      </c>
      <c r="E410" s="50" t="s">
        <v>297</v>
      </c>
      <c r="F410" s="75">
        <f t="shared" si="29"/>
        <v>406434</v>
      </c>
      <c r="G410" s="75">
        <f t="shared" si="29"/>
        <v>404833.5</v>
      </c>
      <c r="H410" s="75">
        <f t="shared" si="29"/>
        <v>404833.5</v>
      </c>
    </row>
    <row r="411" spans="1:10" s="2" customFormat="1" ht="72">
      <c r="A411" s="21" t="s">
        <v>265</v>
      </c>
      <c r="B411" s="21" t="s">
        <v>294</v>
      </c>
      <c r="C411" s="34" t="s">
        <v>470</v>
      </c>
      <c r="D411" s="21" t="s">
        <v>398</v>
      </c>
      <c r="E411" s="49" t="s">
        <v>636</v>
      </c>
      <c r="F411" s="75">
        <v>406434</v>
      </c>
      <c r="G411" s="75">
        <v>404833.5</v>
      </c>
      <c r="H411" s="75">
        <v>404833.5</v>
      </c>
    </row>
    <row r="412" spans="1:10" s="2" customFormat="1" ht="24">
      <c r="A412" s="21" t="s">
        <v>265</v>
      </c>
      <c r="B412" s="21" t="s">
        <v>294</v>
      </c>
      <c r="C412" s="11" t="s">
        <v>471</v>
      </c>
      <c r="D412" s="21"/>
      <c r="E412" s="49" t="s">
        <v>546</v>
      </c>
      <c r="F412" s="75">
        <f t="shared" ref="F412:H413" si="30">F413</f>
        <v>80457.451000000001</v>
      </c>
      <c r="G412" s="75">
        <f t="shared" si="30"/>
        <v>77177</v>
      </c>
      <c r="H412" s="75">
        <f t="shared" si="30"/>
        <v>77177</v>
      </c>
    </row>
    <row r="413" spans="1:10" s="2" customFormat="1" ht="48">
      <c r="A413" s="21" t="s">
        <v>265</v>
      </c>
      <c r="B413" s="21" t="s">
        <v>294</v>
      </c>
      <c r="C413" s="11" t="s">
        <v>471</v>
      </c>
      <c r="D413" s="30" t="s">
        <v>296</v>
      </c>
      <c r="E413" s="50" t="s">
        <v>297</v>
      </c>
      <c r="F413" s="75">
        <f t="shared" si="30"/>
        <v>80457.451000000001</v>
      </c>
      <c r="G413" s="75">
        <f t="shared" si="30"/>
        <v>77177</v>
      </c>
      <c r="H413" s="75">
        <f t="shared" si="30"/>
        <v>77177</v>
      </c>
    </row>
    <row r="414" spans="1:10" s="2" customFormat="1" ht="72">
      <c r="A414" s="21" t="s">
        <v>265</v>
      </c>
      <c r="B414" s="21" t="s">
        <v>294</v>
      </c>
      <c r="C414" s="11" t="s">
        <v>471</v>
      </c>
      <c r="D414" s="21" t="s">
        <v>398</v>
      </c>
      <c r="E414" s="49" t="s">
        <v>636</v>
      </c>
      <c r="F414" s="75">
        <v>80457.451000000001</v>
      </c>
      <c r="G414" s="75">
        <v>77177</v>
      </c>
      <c r="H414" s="75">
        <v>77177</v>
      </c>
    </row>
    <row r="415" spans="1:10" s="2" customFormat="1" ht="36">
      <c r="A415" s="21" t="s">
        <v>265</v>
      </c>
      <c r="B415" s="21" t="s">
        <v>294</v>
      </c>
      <c r="C415" s="11" t="s">
        <v>472</v>
      </c>
      <c r="D415" s="21"/>
      <c r="E415" s="49" t="s">
        <v>71</v>
      </c>
      <c r="F415" s="75">
        <f>F416</f>
        <v>22257.266</v>
      </c>
      <c r="G415" s="75">
        <f t="shared" ref="F415:H416" si="31">G416</f>
        <v>14252.4</v>
      </c>
      <c r="H415" s="75">
        <f t="shared" si="31"/>
        <v>0</v>
      </c>
    </row>
    <row r="416" spans="1:10" s="2" customFormat="1" ht="48">
      <c r="A416" s="21" t="s">
        <v>265</v>
      </c>
      <c r="B416" s="21" t="s">
        <v>294</v>
      </c>
      <c r="C416" s="11" t="s">
        <v>472</v>
      </c>
      <c r="D416" s="30" t="s">
        <v>296</v>
      </c>
      <c r="E416" s="50" t="s">
        <v>297</v>
      </c>
      <c r="F416" s="75">
        <f t="shared" si="31"/>
        <v>22257.266</v>
      </c>
      <c r="G416" s="75">
        <f t="shared" si="31"/>
        <v>14252.4</v>
      </c>
      <c r="H416" s="75">
        <f t="shared" si="31"/>
        <v>0</v>
      </c>
    </row>
    <row r="417" spans="1:9" s="2" customFormat="1" ht="24">
      <c r="A417" s="21" t="s">
        <v>265</v>
      </c>
      <c r="B417" s="21" t="s">
        <v>294</v>
      </c>
      <c r="C417" s="11" t="s">
        <v>472</v>
      </c>
      <c r="D417" s="21">
        <v>612</v>
      </c>
      <c r="E417" s="49" t="s">
        <v>545</v>
      </c>
      <c r="F417" s="75">
        <v>22257.266</v>
      </c>
      <c r="G417" s="75">
        <v>14252.4</v>
      </c>
      <c r="H417" s="75"/>
    </row>
    <row r="418" spans="1:9" s="2" customFormat="1" ht="60">
      <c r="A418" s="21" t="s">
        <v>265</v>
      </c>
      <c r="B418" s="21" t="s">
        <v>294</v>
      </c>
      <c r="C418" s="11" t="s">
        <v>626</v>
      </c>
      <c r="D418" s="21"/>
      <c r="E418" s="49" t="s">
        <v>625</v>
      </c>
      <c r="F418" s="75">
        <f>F419</f>
        <v>939</v>
      </c>
      <c r="G418" s="75"/>
      <c r="H418" s="75"/>
    </row>
    <row r="419" spans="1:9" s="2" customFormat="1" ht="48">
      <c r="A419" s="21" t="s">
        <v>265</v>
      </c>
      <c r="B419" s="21" t="s">
        <v>294</v>
      </c>
      <c r="C419" s="11" t="s">
        <v>626</v>
      </c>
      <c r="D419" s="30" t="s">
        <v>296</v>
      </c>
      <c r="E419" s="50" t="s">
        <v>297</v>
      </c>
      <c r="F419" s="75">
        <f>F420</f>
        <v>939</v>
      </c>
      <c r="G419" s="75"/>
      <c r="H419" s="75"/>
    </row>
    <row r="420" spans="1:9" s="2" customFormat="1" ht="72">
      <c r="A420" s="21" t="s">
        <v>265</v>
      </c>
      <c r="B420" s="21" t="s">
        <v>294</v>
      </c>
      <c r="C420" s="11" t="s">
        <v>626</v>
      </c>
      <c r="D420" s="21" t="s">
        <v>398</v>
      </c>
      <c r="E420" s="49" t="s">
        <v>636</v>
      </c>
      <c r="F420" s="75">
        <v>939</v>
      </c>
      <c r="G420" s="75"/>
      <c r="H420" s="75"/>
    </row>
    <row r="421" spans="1:9" s="2" customFormat="1" ht="72">
      <c r="A421" s="21" t="s">
        <v>265</v>
      </c>
      <c r="B421" s="21" t="s">
        <v>294</v>
      </c>
      <c r="C421" s="11" t="s">
        <v>628</v>
      </c>
      <c r="D421" s="21"/>
      <c r="E421" s="49" t="s">
        <v>627</v>
      </c>
      <c r="F421" s="75">
        <f>F422</f>
        <v>93.9</v>
      </c>
      <c r="G421" s="75"/>
      <c r="H421" s="75"/>
      <c r="I421" s="8"/>
    </row>
    <row r="422" spans="1:9" s="2" customFormat="1" ht="48">
      <c r="A422" s="21" t="s">
        <v>265</v>
      </c>
      <c r="B422" s="21" t="s">
        <v>294</v>
      </c>
      <c r="C422" s="11" t="s">
        <v>628</v>
      </c>
      <c r="D422" s="30" t="s">
        <v>296</v>
      </c>
      <c r="E422" s="50" t="s">
        <v>297</v>
      </c>
      <c r="F422" s="75">
        <f>F423</f>
        <v>93.9</v>
      </c>
      <c r="G422" s="75"/>
      <c r="H422" s="75"/>
    </row>
    <row r="423" spans="1:9" s="2" customFormat="1" ht="72">
      <c r="A423" s="21" t="s">
        <v>265</v>
      </c>
      <c r="B423" s="21" t="s">
        <v>294</v>
      </c>
      <c r="C423" s="11" t="s">
        <v>628</v>
      </c>
      <c r="D423" s="21" t="s">
        <v>398</v>
      </c>
      <c r="E423" s="49" t="s">
        <v>636</v>
      </c>
      <c r="F423" s="75">
        <v>93.9</v>
      </c>
      <c r="G423" s="75"/>
      <c r="H423" s="75"/>
    </row>
    <row r="424" spans="1:9" s="2" customFormat="1" ht="72">
      <c r="A424" s="21" t="s">
        <v>265</v>
      </c>
      <c r="B424" s="21" t="s">
        <v>294</v>
      </c>
      <c r="C424" s="11" t="s">
        <v>617</v>
      </c>
      <c r="D424" s="21"/>
      <c r="E424" s="49" t="s">
        <v>616</v>
      </c>
      <c r="F424" s="75">
        <f>F425</f>
        <v>3154.6</v>
      </c>
      <c r="G424" s="75"/>
      <c r="H424" s="75"/>
    </row>
    <row r="425" spans="1:9" s="2" customFormat="1" ht="48">
      <c r="A425" s="21" t="s">
        <v>265</v>
      </c>
      <c r="B425" s="21" t="s">
        <v>294</v>
      </c>
      <c r="C425" s="11" t="s">
        <v>617</v>
      </c>
      <c r="D425" s="30" t="s">
        <v>296</v>
      </c>
      <c r="E425" s="50" t="s">
        <v>297</v>
      </c>
      <c r="F425" s="75">
        <f>F426</f>
        <v>3154.6</v>
      </c>
      <c r="G425" s="75"/>
      <c r="H425" s="75"/>
    </row>
    <row r="426" spans="1:9" ht="24">
      <c r="A426" s="21" t="s">
        <v>265</v>
      </c>
      <c r="B426" s="21" t="s">
        <v>294</v>
      </c>
      <c r="C426" s="11" t="s">
        <v>617</v>
      </c>
      <c r="D426" s="21">
        <v>612</v>
      </c>
      <c r="E426" s="49" t="s">
        <v>545</v>
      </c>
      <c r="F426" s="75">
        <v>3154.6</v>
      </c>
      <c r="G426" s="75"/>
      <c r="H426" s="75"/>
    </row>
    <row r="427" spans="1:9" ht="84">
      <c r="A427" s="21" t="s">
        <v>265</v>
      </c>
      <c r="B427" s="21" t="s">
        <v>294</v>
      </c>
      <c r="C427" s="21" t="s">
        <v>619</v>
      </c>
      <c r="D427" s="21"/>
      <c r="E427" s="49" t="s">
        <v>618</v>
      </c>
      <c r="F427" s="75">
        <f>F428</f>
        <v>788.63900000000001</v>
      </c>
      <c r="G427" s="75"/>
      <c r="H427" s="75"/>
    </row>
    <row r="428" spans="1:9" ht="48">
      <c r="A428" s="21" t="s">
        <v>265</v>
      </c>
      <c r="B428" s="21" t="s">
        <v>294</v>
      </c>
      <c r="C428" s="21" t="s">
        <v>619</v>
      </c>
      <c r="D428" s="30" t="s">
        <v>296</v>
      </c>
      <c r="E428" s="50" t="s">
        <v>297</v>
      </c>
      <c r="F428" s="75">
        <f>F429</f>
        <v>788.63900000000001</v>
      </c>
      <c r="G428" s="75"/>
      <c r="H428" s="75"/>
    </row>
    <row r="429" spans="1:9" ht="24">
      <c r="A429" s="21" t="s">
        <v>265</v>
      </c>
      <c r="B429" s="21" t="s">
        <v>294</v>
      </c>
      <c r="C429" s="21" t="s">
        <v>619</v>
      </c>
      <c r="D429" s="21">
        <v>612</v>
      </c>
      <c r="E429" s="49" t="s">
        <v>545</v>
      </c>
      <c r="F429" s="75">
        <v>788.63900000000001</v>
      </c>
      <c r="G429" s="75"/>
      <c r="H429" s="75"/>
    </row>
    <row r="430" spans="1:9" ht="48">
      <c r="A430" s="21" t="s">
        <v>265</v>
      </c>
      <c r="B430" s="21" t="s">
        <v>294</v>
      </c>
      <c r="C430" s="11" t="s">
        <v>622</v>
      </c>
      <c r="D430" s="21"/>
      <c r="E430" s="49" t="s">
        <v>621</v>
      </c>
      <c r="F430" s="75">
        <f>F431</f>
        <v>920.8</v>
      </c>
      <c r="G430" s="75"/>
      <c r="H430" s="75"/>
    </row>
    <row r="431" spans="1:9" ht="48">
      <c r="A431" s="21" t="s">
        <v>265</v>
      </c>
      <c r="B431" s="21" t="s">
        <v>294</v>
      </c>
      <c r="C431" s="11" t="s">
        <v>622</v>
      </c>
      <c r="D431" s="30" t="s">
        <v>296</v>
      </c>
      <c r="E431" s="50" t="s">
        <v>297</v>
      </c>
      <c r="F431" s="75">
        <f>F432</f>
        <v>920.8</v>
      </c>
      <c r="G431" s="75"/>
      <c r="H431" s="75"/>
    </row>
    <row r="432" spans="1:9" ht="24">
      <c r="A432" s="21" t="s">
        <v>265</v>
      </c>
      <c r="B432" s="21" t="s">
        <v>294</v>
      </c>
      <c r="C432" s="11" t="s">
        <v>622</v>
      </c>
      <c r="D432" s="21">
        <v>612</v>
      </c>
      <c r="E432" s="49" t="s">
        <v>545</v>
      </c>
      <c r="F432" s="75">
        <v>920.8</v>
      </c>
      <c r="G432" s="75"/>
      <c r="H432" s="75"/>
    </row>
    <row r="433" spans="1:8" ht="60">
      <c r="A433" s="21" t="s">
        <v>265</v>
      </c>
      <c r="B433" s="21" t="s">
        <v>294</v>
      </c>
      <c r="C433" s="11" t="s">
        <v>623</v>
      </c>
      <c r="D433" s="21"/>
      <c r="E433" s="49" t="s">
        <v>624</v>
      </c>
      <c r="F433" s="75">
        <f>F434</f>
        <v>602.70000000000005</v>
      </c>
      <c r="G433" s="75"/>
      <c r="H433" s="75"/>
    </row>
    <row r="434" spans="1:8" ht="48">
      <c r="A434" s="21" t="s">
        <v>265</v>
      </c>
      <c r="B434" s="21" t="s">
        <v>294</v>
      </c>
      <c r="C434" s="11" t="s">
        <v>623</v>
      </c>
      <c r="D434" s="30" t="s">
        <v>296</v>
      </c>
      <c r="E434" s="50" t="s">
        <v>297</v>
      </c>
      <c r="F434" s="75">
        <f>F435</f>
        <v>602.70000000000005</v>
      </c>
      <c r="G434" s="75"/>
      <c r="H434" s="75"/>
    </row>
    <row r="435" spans="1:8" ht="24">
      <c r="A435" s="21" t="s">
        <v>265</v>
      </c>
      <c r="B435" s="21" t="s">
        <v>294</v>
      </c>
      <c r="C435" s="11" t="s">
        <v>623</v>
      </c>
      <c r="D435" s="21">
        <v>612</v>
      </c>
      <c r="E435" s="49" t="s">
        <v>545</v>
      </c>
      <c r="F435" s="75">
        <v>602.70000000000005</v>
      </c>
      <c r="G435" s="75"/>
      <c r="H435" s="75"/>
    </row>
    <row r="436" spans="1:8" ht="36">
      <c r="A436" s="21" t="s">
        <v>265</v>
      </c>
      <c r="B436" s="21" t="s">
        <v>294</v>
      </c>
      <c r="C436" s="11" t="s">
        <v>575</v>
      </c>
      <c r="D436" s="21"/>
      <c r="E436" s="49" t="s">
        <v>576</v>
      </c>
      <c r="F436" s="75">
        <f>F437</f>
        <v>3404.8119999999999</v>
      </c>
      <c r="G436" s="75"/>
      <c r="H436" s="75"/>
    </row>
    <row r="437" spans="1:8" ht="48">
      <c r="A437" s="21" t="s">
        <v>265</v>
      </c>
      <c r="B437" s="21" t="s">
        <v>294</v>
      </c>
      <c r="C437" s="11" t="s">
        <v>575</v>
      </c>
      <c r="D437" s="30" t="s">
        <v>296</v>
      </c>
      <c r="E437" s="50" t="s">
        <v>297</v>
      </c>
      <c r="F437" s="75">
        <f>F438</f>
        <v>3404.8119999999999</v>
      </c>
      <c r="G437" s="75"/>
      <c r="H437" s="75"/>
    </row>
    <row r="438" spans="1:8" ht="72">
      <c r="A438" s="21" t="s">
        <v>265</v>
      </c>
      <c r="B438" s="21" t="s">
        <v>294</v>
      </c>
      <c r="C438" s="11" t="s">
        <v>575</v>
      </c>
      <c r="D438" s="21" t="s">
        <v>398</v>
      </c>
      <c r="E438" s="49" t="s">
        <v>636</v>
      </c>
      <c r="F438" s="75">
        <v>3404.8119999999999</v>
      </c>
      <c r="G438" s="75"/>
      <c r="H438" s="75"/>
    </row>
    <row r="439" spans="1:8" ht="48">
      <c r="A439" s="21" t="s">
        <v>265</v>
      </c>
      <c r="B439" s="21" t="s">
        <v>294</v>
      </c>
      <c r="C439" s="11" t="s">
        <v>569</v>
      </c>
      <c r="D439" s="21"/>
      <c r="E439" s="49" t="s">
        <v>570</v>
      </c>
      <c r="F439" s="75">
        <f>F440</f>
        <v>1236.088</v>
      </c>
      <c r="G439" s="75"/>
      <c r="H439" s="75"/>
    </row>
    <row r="440" spans="1:8" ht="48">
      <c r="A440" s="21" t="s">
        <v>265</v>
      </c>
      <c r="B440" s="21" t="s">
        <v>294</v>
      </c>
      <c r="C440" s="11" t="s">
        <v>569</v>
      </c>
      <c r="D440" s="30" t="s">
        <v>296</v>
      </c>
      <c r="E440" s="50" t="s">
        <v>297</v>
      </c>
      <c r="F440" s="75">
        <f>F441</f>
        <v>1236.088</v>
      </c>
      <c r="G440" s="75"/>
      <c r="H440" s="75"/>
    </row>
    <row r="441" spans="1:8" ht="24">
      <c r="A441" s="21" t="s">
        <v>265</v>
      </c>
      <c r="B441" s="21" t="s">
        <v>294</v>
      </c>
      <c r="C441" s="11" t="s">
        <v>569</v>
      </c>
      <c r="D441" s="21">
        <v>612</v>
      </c>
      <c r="E441" s="49" t="s">
        <v>545</v>
      </c>
      <c r="F441" s="75">
        <v>1236.088</v>
      </c>
      <c r="G441" s="75"/>
      <c r="H441" s="75"/>
    </row>
    <row r="442" spans="1:8" ht="36">
      <c r="A442" s="21" t="s">
        <v>265</v>
      </c>
      <c r="B442" s="21" t="s">
        <v>294</v>
      </c>
      <c r="C442" s="11" t="s">
        <v>579</v>
      </c>
      <c r="D442" s="21"/>
      <c r="E442" s="49" t="s">
        <v>580</v>
      </c>
      <c r="F442" s="75">
        <f>F443</f>
        <v>750</v>
      </c>
      <c r="G442" s="75"/>
      <c r="H442" s="75"/>
    </row>
    <row r="443" spans="1:8" ht="48">
      <c r="A443" s="21" t="s">
        <v>265</v>
      </c>
      <c r="B443" s="21" t="s">
        <v>294</v>
      </c>
      <c r="C443" s="11" t="s">
        <v>579</v>
      </c>
      <c r="D443" s="30" t="s">
        <v>296</v>
      </c>
      <c r="E443" s="50" t="s">
        <v>297</v>
      </c>
      <c r="F443" s="75">
        <f>F444</f>
        <v>750</v>
      </c>
      <c r="G443" s="75"/>
      <c r="H443" s="75"/>
    </row>
    <row r="444" spans="1:8" ht="24">
      <c r="A444" s="21" t="s">
        <v>265</v>
      </c>
      <c r="B444" s="21" t="s">
        <v>294</v>
      </c>
      <c r="C444" s="11" t="s">
        <v>579</v>
      </c>
      <c r="D444" s="21">
        <v>612</v>
      </c>
      <c r="E444" s="49" t="s">
        <v>545</v>
      </c>
      <c r="F444" s="75">
        <v>750</v>
      </c>
      <c r="G444" s="75"/>
      <c r="H444" s="75"/>
    </row>
    <row r="445" spans="1:8" ht="36">
      <c r="A445" s="21" t="s">
        <v>265</v>
      </c>
      <c r="B445" s="21" t="s">
        <v>294</v>
      </c>
      <c r="C445" s="11" t="s">
        <v>581</v>
      </c>
      <c r="D445" s="21"/>
      <c r="E445" s="49" t="s">
        <v>582</v>
      </c>
      <c r="F445" s="75">
        <f>F446</f>
        <v>119.99299999999999</v>
      </c>
      <c r="G445" s="75"/>
      <c r="H445" s="75"/>
    </row>
    <row r="446" spans="1:8" ht="48">
      <c r="A446" s="21" t="s">
        <v>265</v>
      </c>
      <c r="B446" s="21" t="s">
        <v>294</v>
      </c>
      <c r="C446" s="11" t="s">
        <v>581</v>
      </c>
      <c r="D446" s="30" t="s">
        <v>296</v>
      </c>
      <c r="E446" s="50" t="s">
        <v>297</v>
      </c>
      <c r="F446" s="75">
        <f>F447</f>
        <v>119.99299999999999</v>
      </c>
      <c r="G446" s="75"/>
      <c r="H446" s="75"/>
    </row>
    <row r="447" spans="1:8" ht="24">
      <c r="A447" s="21" t="s">
        <v>265</v>
      </c>
      <c r="B447" s="21" t="s">
        <v>294</v>
      </c>
      <c r="C447" s="11" t="s">
        <v>581</v>
      </c>
      <c r="D447" s="21">
        <v>612</v>
      </c>
      <c r="E447" s="49" t="s">
        <v>545</v>
      </c>
      <c r="F447" s="75">
        <v>119.99299999999999</v>
      </c>
      <c r="G447" s="75"/>
      <c r="H447" s="75"/>
    </row>
    <row r="448" spans="1:8" ht="48">
      <c r="A448" s="21" t="s">
        <v>265</v>
      </c>
      <c r="B448" s="21" t="s">
        <v>294</v>
      </c>
      <c r="C448" s="11" t="s">
        <v>649</v>
      </c>
      <c r="D448" s="21"/>
      <c r="E448" s="49" t="s">
        <v>645</v>
      </c>
      <c r="F448" s="75">
        <f>F449</f>
        <v>310</v>
      </c>
      <c r="G448" s="75"/>
      <c r="H448" s="75"/>
    </row>
    <row r="449" spans="1:8" ht="48">
      <c r="A449" s="21" t="s">
        <v>265</v>
      </c>
      <c r="B449" s="21" t="s">
        <v>294</v>
      </c>
      <c r="C449" s="11" t="s">
        <v>649</v>
      </c>
      <c r="D449" s="30" t="s">
        <v>296</v>
      </c>
      <c r="E449" s="50" t="s">
        <v>297</v>
      </c>
      <c r="F449" s="75">
        <f>F450</f>
        <v>310</v>
      </c>
      <c r="G449" s="75"/>
      <c r="H449" s="75"/>
    </row>
    <row r="450" spans="1:8" ht="24">
      <c r="A450" s="21" t="s">
        <v>265</v>
      </c>
      <c r="B450" s="21" t="s">
        <v>294</v>
      </c>
      <c r="C450" s="11" t="s">
        <v>649</v>
      </c>
      <c r="D450" s="21">
        <v>612</v>
      </c>
      <c r="E450" s="49" t="s">
        <v>545</v>
      </c>
      <c r="F450" s="75">
        <v>310</v>
      </c>
      <c r="G450" s="75"/>
      <c r="H450" s="75"/>
    </row>
    <row r="451" spans="1:8" ht="36">
      <c r="A451" s="21" t="s">
        <v>265</v>
      </c>
      <c r="B451" s="21" t="s">
        <v>294</v>
      </c>
      <c r="C451" s="11" t="s">
        <v>425</v>
      </c>
      <c r="D451" s="21"/>
      <c r="E451" s="49" t="s">
        <v>374</v>
      </c>
      <c r="F451" s="75">
        <f>F455+F452</f>
        <v>6978.8</v>
      </c>
      <c r="G451" s="75">
        <f>G455</f>
        <v>5078</v>
      </c>
      <c r="H451" s="75">
        <f>H455</f>
        <v>5078</v>
      </c>
    </row>
    <row r="452" spans="1:8" ht="108">
      <c r="A452" s="21" t="s">
        <v>265</v>
      </c>
      <c r="B452" s="21" t="s">
        <v>294</v>
      </c>
      <c r="C452" s="11" t="s">
        <v>73</v>
      </c>
      <c r="D452" s="21"/>
      <c r="E452" s="49" t="s">
        <v>72</v>
      </c>
      <c r="F452" s="75">
        <f>F453</f>
        <v>1900.8</v>
      </c>
      <c r="G452" s="75"/>
      <c r="H452" s="75"/>
    </row>
    <row r="453" spans="1:8" ht="48">
      <c r="A453" s="21" t="s">
        <v>265</v>
      </c>
      <c r="B453" s="21" t="s">
        <v>294</v>
      </c>
      <c r="C453" s="11" t="s">
        <v>73</v>
      </c>
      <c r="D453" s="30" t="s">
        <v>296</v>
      </c>
      <c r="E453" s="50" t="s">
        <v>297</v>
      </c>
      <c r="F453" s="75">
        <f>F454</f>
        <v>1900.8</v>
      </c>
      <c r="G453" s="75"/>
      <c r="H453" s="75"/>
    </row>
    <row r="454" spans="1:8" ht="24">
      <c r="A454" s="21" t="s">
        <v>265</v>
      </c>
      <c r="B454" s="21" t="s">
        <v>294</v>
      </c>
      <c r="C454" s="11" t="s">
        <v>73</v>
      </c>
      <c r="D454" s="21">
        <v>612</v>
      </c>
      <c r="E454" s="49" t="s">
        <v>545</v>
      </c>
      <c r="F454" s="75">
        <v>1900.8</v>
      </c>
      <c r="G454" s="75"/>
      <c r="H454" s="75"/>
    </row>
    <row r="455" spans="1:8" ht="36">
      <c r="A455" s="21" t="s">
        <v>265</v>
      </c>
      <c r="B455" s="21" t="s">
        <v>294</v>
      </c>
      <c r="C455" s="11" t="s">
        <v>426</v>
      </c>
      <c r="D455" s="21"/>
      <c r="E455" s="49" t="s">
        <v>90</v>
      </c>
      <c r="F455" s="75">
        <f t="shared" ref="F455:H456" si="32">F456</f>
        <v>5078</v>
      </c>
      <c r="G455" s="75">
        <f t="shared" si="32"/>
        <v>5078</v>
      </c>
      <c r="H455" s="75">
        <f t="shared" si="32"/>
        <v>5078</v>
      </c>
    </row>
    <row r="456" spans="1:8" ht="48">
      <c r="A456" s="21" t="s">
        <v>265</v>
      </c>
      <c r="B456" s="21" t="s">
        <v>294</v>
      </c>
      <c r="C456" s="11" t="s">
        <v>426</v>
      </c>
      <c r="D456" s="30" t="s">
        <v>296</v>
      </c>
      <c r="E456" s="50" t="s">
        <v>297</v>
      </c>
      <c r="F456" s="75">
        <f t="shared" si="32"/>
        <v>5078</v>
      </c>
      <c r="G456" s="75">
        <f t="shared" si="32"/>
        <v>5078</v>
      </c>
      <c r="H456" s="75">
        <f t="shared" si="32"/>
        <v>5078</v>
      </c>
    </row>
    <row r="457" spans="1:8" ht="24">
      <c r="A457" s="21" t="s">
        <v>265</v>
      </c>
      <c r="B457" s="21" t="s">
        <v>294</v>
      </c>
      <c r="C457" s="11" t="s">
        <v>426</v>
      </c>
      <c r="D457" s="21">
        <v>612</v>
      </c>
      <c r="E457" s="49" t="s">
        <v>545</v>
      </c>
      <c r="F457" s="75">
        <v>5078</v>
      </c>
      <c r="G457" s="75">
        <v>5078</v>
      </c>
      <c r="H457" s="75">
        <v>5078</v>
      </c>
    </row>
    <row r="458" spans="1:8" ht="48">
      <c r="A458" s="21" t="s">
        <v>265</v>
      </c>
      <c r="B458" s="21" t="s">
        <v>294</v>
      </c>
      <c r="C458" s="11" t="s">
        <v>85</v>
      </c>
      <c r="D458" s="21"/>
      <c r="E458" s="49" t="s">
        <v>80</v>
      </c>
      <c r="F458" s="75">
        <f>F459+F462</f>
        <v>322</v>
      </c>
      <c r="G458" s="75"/>
      <c r="H458" s="75"/>
    </row>
    <row r="459" spans="1:8" ht="72">
      <c r="A459" s="21" t="s">
        <v>265</v>
      </c>
      <c r="B459" s="21" t="s">
        <v>294</v>
      </c>
      <c r="C459" s="11" t="s">
        <v>81</v>
      </c>
      <c r="D459" s="21"/>
      <c r="E459" s="49" t="s">
        <v>82</v>
      </c>
      <c r="F459" s="75">
        <f>F460</f>
        <v>289.8</v>
      </c>
      <c r="G459" s="75"/>
      <c r="H459" s="75"/>
    </row>
    <row r="460" spans="1:8" ht="48">
      <c r="A460" s="21" t="s">
        <v>265</v>
      </c>
      <c r="B460" s="21" t="s">
        <v>294</v>
      </c>
      <c r="C460" s="11" t="s">
        <v>81</v>
      </c>
      <c r="D460" s="30" t="s">
        <v>296</v>
      </c>
      <c r="E460" s="50" t="s">
        <v>297</v>
      </c>
      <c r="F460" s="75">
        <f>F461</f>
        <v>289.8</v>
      </c>
      <c r="G460" s="75"/>
      <c r="H460" s="75"/>
    </row>
    <row r="461" spans="1:8" ht="24">
      <c r="A461" s="21" t="s">
        <v>265</v>
      </c>
      <c r="B461" s="21" t="s">
        <v>294</v>
      </c>
      <c r="C461" s="11" t="s">
        <v>81</v>
      </c>
      <c r="D461" s="21">
        <v>612</v>
      </c>
      <c r="E461" s="49" t="s">
        <v>545</v>
      </c>
      <c r="F461" s="75">
        <v>289.8</v>
      </c>
      <c r="G461" s="75"/>
      <c r="H461" s="75"/>
    </row>
    <row r="462" spans="1:8" ht="84">
      <c r="A462" s="21" t="s">
        <v>265</v>
      </c>
      <c r="B462" s="21" t="s">
        <v>294</v>
      </c>
      <c r="C462" s="11" t="s">
        <v>84</v>
      </c>
      <c r="D462" s="21"/>
      <c r="E462" s="49" t="s">
        <v>83</v>
      </c>
      <c r="F462" s="75">
        <f>F463</f>
        <v>32.200000000000003</v>
      </c>
      <c r="G462" s="75"/>
      <c r="H462" s="75"/>
    </row>
    <row r="463" spans="1:8" ht="48">
      <c r="A463" s="21" t="s">
        <v>265</v>
      </c>
      <c r="B463" s="21" t="s">
        <v>294</v>
      </c>
      <c r="C463" s="11" t="s">
        <v>84</v>
      </c>
      <c r="D463" s="30" t="s">
        <v>296</v>
      </c>
      <c r="E463" s="50" t="s">
        <v>297</v>
      </c>
      <c r="F463" s="75">
        <f>F464</f>
        <v>32.200000000000003</v>
      </c>
      <c r="G463" s="75"/>
      <c r="H463" s="75"/>
    </row>
    <row r="464" spans="1:8" ht="24">
      <c r="A464" s="21" t="s">
        <v>265</v>
      </c>
      <c r="B464" s="21" t="s">
        <v>294</v>
      </c>
      <c r="C464" s="11" t="s">
        <v>84</v>
      </c>
      <c r="D464" s="21">
        <v>612</v>
      </c>
      <c r="E464" s="49" t="s">
        <v>545</v>
      </c>
      <c r="F464" s="75">
        <v>32.200000000000003</v>
      </c>
      <c r="G464" s="75"/>
      <c r="H464" s="75"/>
    </row>
    <row r="465" spans="1:8" ht="60">
      <c r="A465" s="21" t="s">
        <v>265</v>
      </c>
      <c r="B465" s="21" t="s">
        <v>294</v>
      </c>
      <c r="C465" s="11" t="s">
        <v>143</v>
      </c>
      <c r="D465" s="21"/>
      <c r="E465" s="49" t="s">
        <v>172</v>
      </c>
      <c r="F465" s="75">
        <f>F469+F472+F475+F466+F478</f>
        <v>21815.8</v>
      </c>
      <c r="G465" s="75">
        <f>G469+G472+G475</f>
        <v>13205</v>
      </c>
      <c r="H465" s="75">
        <f>H469+H472+H475</f>
        <v>13205</v>
      </c>
    </row>
    <row r="466" spans="1:8" ht="60">
      <c r="A466" s="21" t="s">
        <v>265</v>
      </c>
      <c r="B466" s="21" t="s">
        <v>294</v>
      </c>
      <c r="C466" s="11" t="s">
        <v>74</v>
      </c>
      <c r="D466" s="21"/>
      <c r="E466" s="49" t="s">
        <v>75</v>
      </c>
      <c r="F466" s="75">
        <f>F467</f>
        <v>7310.8</v>
      </c>
      <c r="G466" s="75"/>
      <c r="H466" s="75"/>
    </row>
    <row r="467" spans="1:8" ht="48">
      <c r="A467" s="21" t="s">
        <v>265</v>
      </c>
      <c r="B467" s="21" t="s">
        <v>294</v>
      </c>
      <c r="C467" s="11" t="s">
        <v>74</v>
      </c>
      <c r="D467" s="30" t="s">
        <v>296</v>
      </c>
      <c r="E467" s="50" t="s">
        <v>297</v>
      </c>
      <c r="F467" s="75">
        <f>F468</f>
        <v>7310.8</v>
      </c>
      <c r="G467" s="75"/>
      <c r="H467" s="75"/>
    </row>
    <row r="468" spans="1:8" ht="72">
      <c r="A468" s="21" t="s">
        <v>265</v>
      </c>
      <c r="B468" s="21" t="s">
        <v>294</v>
      </c>
      <c r="C468" s="11" t="s">
        <v>74</v>
      </c>
      <c r="D468" s="21" t="s">
        <v>398</v>
      </c>
      <c r="E468" s="49" t="s">
        <v>636</v>
      </c>
      <c r="F468" s="75">
        <v>7310.8</v>
      </c>
      <c r="G468" s="75"/>
      <c r="H468" s="75"/>
    </row>
    <row r="469" spans="1:8" ht="48">
      <c r="A469" s="21" t="s">
        <v>265</v>
      </c>
      <c r="B469" s="21" t="s">
        <v>294</v>
      </c>
      <c r="C469" s="11" t="s">
        <v>473</v>
      </c>
      <c r="D469" s="21"/>
      <c r="E469" s="49" t="s">
        <v>548</v>
      </c>
      <c r="F469" s="75">
        <f t="shared" ref="F469:H470" si="33">F470</f>
        <v>9280</v>
      </c>
      <c r="G469" s="75">
        <f t="shared" si="33"/>
        <v>9280</v>
      </c>
      <c r="H469" s="75">
        <f t="shared" si="33"/>
        <v>9280</v>
      </c>
    </row>
    <row r="470" spans="1:8" ht="48">
      <c r="A470" s="21" t="s">
        <v>265</v>
      </c>
      <c r="B470" s="21" t="s">
        <v>294</v>
      </c>
      <c r="C470" s="11" t="s">
        <v>473</v>
      </c>
      <c r="D470" s="30" t="s">
        <v>296</v>
      </c>
      <c r="E470" s="50" t="s">
        <v>297</v>
      </c>
      <c r="F470" s="75">
        <f t="shared" si="33"/>
        <v>9280</v>
      </c>
      <c r="G470" s="75">
        <f t="shared" si="33"/>
        <v>9280</v>
      </c>
      <c r="H470" s="75">
        <f t="shared" si="33"/>
        <v>9280</v>
      </c>
    </row>
    <row r="471" spans="1:8" ht="72">
      <c r="A471" s="21" t="s">
        <v>265</v>
      </c>
      <c r="B471" s="21" t="s">
        <v>294</v>
      </c>
      <c r="C471" s="11" t="s">
        <v>473</v>
      </c>
      <c r="D471" s="21" t="s">
        <v>398</v>
      </c>
      <c r="E471" s="49" t="s">
        <v>636</v>
      </c>
      <c r="F471" s="75">
        <v>9280</v>
      </c>
      <c r="G471" s="75">
        <v>9280</v>
      </c>
      <c r="H471" s="75">
        <v>9280</v>
      </c>
    </row>
    <row r="472" spans="1:8" ht="36">
      <c r="A472" s="21" t="s">
        <v>265</v>
      </c>
      <c r="B472" s="21" t="s">
        <v>294</v>
      </c>
      <c r="C472" s="11" t="s">
        <v>474</v>
      </c>
      <c r="D472" s="21"/>
      <c r="E472" s="49" t="s">
        <v>547</v>
      </c>
      <c r="F472" s="75">
        <f t="shared" ref="F472:H476" si="34">F473</f>
        <v>3199</v>
      </c>
      <c r="G472" s="75">
        <f t="shared" si="34"/>
        <v>3199</v>
      </c>
      <c r="H472" s="75">
        <f t="shared" si="34"/>
        <v>3199</v>
      </c>
    </row>
    <row r="473" spans="1:8" ht="48">
      <c r="A473" s="21" t="s">
        <v>265</v>
      </c>
      <c r="B473" s="21" t="s">
        <v>294</v>
      </c>
      <c r="C473" s="11" t="s">
        <v>474</v>
      </c>
      <c r="D473" s="30" t="s">
        <v>296</v>
      </c>
      <c r="E473" s="50" t="s">
        <v>297</v>
      </c>
      <c r="F473" s="75">
        <f t="shared" si="34"/>
        <v>3199</v>
      </c>
      <c r="G473" s="75">
        <f t="shared" si="34"/>
        <v>3199</v>
      </c>
      <c r="H473" s="75">
        <f t="shared" si="34"/>
        <v>3199</v>
      </c>
    </row>
    <row r="474" spans="1:8" ht="48">
      <c r="A474" s="21" t="s">
        <v>265</v>
      </c>
      <c r="B474" s="21" t="s">
        <v>294</v>
      </c>
      <c r="C474" s="11" t="s">
        <v>474</v>
      </c>
      <c r="D474" s="21" t="s">
        <v>398</v>
      </c>
      <c r="E474" s="49" t="s">
        <v>300</v>
      </c>
      <c r="F474" s="75">
        <v>3199</v>
      </c>
      <c r="G474" s="75">
        <v>3199</v>
      </c>
      <c r="H474" s="75">
        <v>3199</v>
      </c>
    </row>
    <row r="475" spans="1:8" ht="36">
      <c r="A475" s="21" t="s">
        <v>265</v>
      </c>
      <c r="B475" s="21" t="s">
        <v>294</v>
      </c>
      <c r="C475" s="11" t="s">
        <v>475</v>
      </c>
      <c r="D475" s="21"/>
      <c r="E475" s="49" t="s">
        <v>173</v>
      </c>
      <c r="F475" s="75">
        <f>F476</f>
        <v>726</v>
      </c>
      <c r="G475" s="75">
        <f t="shared" si="34"/>
        <v>726</v>
      </c>
      <c r="H475" s="75">
        <f t="shared" si="34"/>
        <v>726</v>
      </c>
    </row>
    <row r="476" spans="1:8" ht="48">
      <c r="A476" s="21" t="s">
        <v>265</v>
      </c>
      <c r="B476" s="21" t="s">
        <v>294</v>
      </c>
      <c r="C476" s="11" t="s">
        <v>475</v>
      </c>
      <c r="D476" s="30" t="s">
        <v>296</v>
      </c>
      <c r="E476" s="50" t="s">
        <v>297</v>
      </c>
      <c r="F476" s="75">
        <f>F477</f>
        <v>726</v>
      </c>
      <c r="G476" s="75">
        <f t="shared" si="34"/>
        <v>726</v>
      </c>
      <c r="H476" s="75">
        <f t="shared" si="34"/>
        <v>726</v>
      </c>
    </row>
    <row r="477" spans="1:8" ht="48">
      <c r="A477" s="21" t="s">
        <v>265</v>
      </c>
      <c r="B477" s="21" t="s">
        <v>294</v>
      </c>
      <c r="C477" s="11" t="s">
        <v>475</v>
      </c>
      <c r="D477" s="21" t="s">
        <v>398</v>
      </c>
      <c r="E477" s="49" t="s">
        <v>300</v>
      </c>
      <c r="F477" s="75">
        <v>726</v>
      </c>
      <c r="G477" s="75">
        <v>726</v>
      </c>
      <c r="H477" s="75">
        <v>726</v>
      </c>
    </row>
    <row r="478" spans="1:8" ht="60">
      <c r="A478" s="21" t="s">
        <v>265</v>
      </c>
      <c r="B478" s="21" t="s">
        <v>294</v>
      </c>
      <c r="C478" s="11" t="s">
        <v>289</v>
      </c>
      <c r="D478" s="21"/>
      <c r="E478" s="49" t="s">
        <v>620</v>
      </c>
      <c r="F478" s="75">
        <f>F479</f>
        <v>1300</v>
      </c>
      <c r="G478" s="75"/>
      <c r="H478" s="75"/>
    </row>
    <row r="479" spans="1:8" ht="48">
      <c r="A479" s="21" t="s">
        <v>265</v>
      </c>
      <c r="B479" s="21" t="s">
        <v>294</v>
      </c>
      <c r="C479" s="11" t="s">
        <v>289</v>
      </c>
      <c r="D479" s="30" t="s">
        <v>296</v>
      </c>
      <c r="E479" s="50" t="s">
        <v>297</v>
      </c>
      <c r="F479" s="75">
        <f>F480</f>
        <v>1300</v>
      </c>
      <c r="G479" s="75"/>
      <c r="H479" s="75"/>
    </row>
    <row r="480" spans="1:8" ht="24">
      <c r="A480" s="21" t="s">
        <v>265</v>
      </c>
      <c r="B480" s="21" t="s">
        <v>294</v>
      </c>
      <c r="C480" s="11" t="s">
        <v>289</v>
      </c>
      <c r="D480" s="21">
        <v>612</v>
      </c>
      <c r="E480" s="49" t="s">
        <v>545</v>
      </c>
      <c r="F480" s="75">
        <v>1300</v>
      </c>
      <c r="G480" s="75"/>
      <c r="H480" s="75"/>
    </row>
    <row r="481" spans="1:8" ht="36">
      <c r="A481" s="11" t="s">
        <v>265</v>
      </c>
      <c r="B481" s="11" t="s">
        <v>294</v>
      </c>
      <c r="C481" s="11" t="s">
        <v>407</v>
      </c>
      <c r="D481" s="21"/>
      <c r="E481" s="49" t="s">
        <v>97</v>
      </c>
      <c r="F481" s="75">
        <f t="shared" ref="F481:H482" si="35">F482</f>
        <v>181.5</v>
      </c>
      <c r="G481" s="75">
        <f t="shared" si="35"/>
        <v>1090</v>
      </c>
      <c r="H481" s="75">
        <f t="shared" si="35"/>
        <v>1090</v>
      </c>
    </row>
    <row r="482" spans="1:8" ht="72">
      <c r="A482" s="11" t="s">
        <v>265</v>
      </c>
      <c r="B482" s="11" t="s">
        <v>294</v>
      </c>
      <c r="C482" s="11" t="s">
        <v>412</v>
      </c>
      <c r="D482" s="21"/>
      <c r="E482" s="49" t="s">
        <v>152</v>
      </c>
      <c r="F482" s="75">
        <f t="shared" si="35"/>
        <v>181.5</v>
      </c>
      <c r="G482" s="75">
        <f t="shared" si="35"/>
        <v>1090</v>
      </c>
      <c r="H482" s="75">
        <f t="shared" si="35"/>
        <v>1090</v>
      </c>
    </row>
    <row r="483" spans="1:8" ht="60">
      <c r="A483" s="11" t="s">
        <v>265</v>
      </c>
      <c r="B483" s="11" t="s">
        <v>294</v>
      </c>
      <c r="C483" s="11" t="s">
        <v>419</v>
      </c>
      <c r="D483" s="21"/>
      <c r="E483" s="49" t="s">
        <v>153</v>
      </c>
      <c r="F483" s="75">
        <f>F484+F487</f>
        <v>181.5</v>
      </c>
      <c r="G483" s="75">
        <f>G484+G487</f>
        <v>1090</v>
      </c>
      <c r="H483" s="75">
        <f>H484+H487</f>
        <v>1090</v>
      </c>
    </row>
    <row r="484" spans="1:8" ht="48">
      <c r="A484" s="11" t="s">
        <v>265</v>
      </c>
      <c r="B484" s="11" t="s">
        <v>294</v>
      </c>
      <c r="C484" s="11" t="s">
        <v>476</v>
      </c>
      <c r="D484" s="21"/>
      <c r="E484" s="49" t="s">
        <v>376</v>
      </c>
      <c r="F484" s="75">
        <f t="shared" ref="F484:H485" si="36">F485</f>
        <v>181.5</v>
      </c>
      <c r="G484" s="75">
        <f t="shared" si="36"/>
        <v>190</v>
      </c>
      <c r="H484" s="75">
        <f t="shared" si="36"/>
        <v>190</v>
      </c>
    </row>
    <row r="485" spans="1:8" ht="48">
      <c r="A485" s="11" t="s">
        <v>265</v>
      </c>
      <c r="B485" s="11" t="s">
        <v>294</v>
      </c>
      <c r="C485" s="11" t="s">
        <v>476</v>
      </c>
      <c r="D485" s="30" t="s">
        <v>296</v>
      </c>
      <c r="E485" s="50" t="s">
        <v>297</v>
      </c>
      <c r="F485" s="75">
        <f t="shared" si="36"/>
        <v>181.5</v>
      </c>
      <c r="G485" s="75">
        <f t="shared" si="36"/>
        <v>190</v>
      </c>
      <c r="H485" s="75">
        <f t="shared" si="36"/>
        <v>190</v>
      </c>
    </row>
    <row r="486" spans="1:8" ht="24">
      <c r="A486" s="11" t="s">
        <v>265</v>
      </c>
      <c r="B486" s="11" t="s">
        <v>294</v>
      </c>
      <c r="C486" s="11" t="s">
        <v>476</v>
      </c>
      <c r="D486" s="21">
        <v>612</v>
      </c>
      <c r="E486" s="49" t="s">
        <v>545</v>
      </c>
      <c r="F486" s="75">
        <v>181.5</v>
      </c>
      <c r="G486" s="75">
        <v>190</v>
      </c>
      <c r="H486" s="75">
        <v>190</v>
      </c>
    </row>
    <row r="487" spans="1:8" ht="60">
      <c r="A487" s="11" t="s">
        <v>265</v>
      </c>
      <c r="B487" s="11" t="s">
        <v>294</v>
      </c>
      <c r="C487" s="11" t="s">
        <v>477</v>
      </c>
      <c r="D487" s="21"/>
      <c r="E487" s="49" t="s">
        <v>155</v>
      </c>
      <c r="F487" s="75">
        <f t="shared" ref="F487:H488" si="37">F488</f>
        <v>0</v>
      </c>
      <c r="G487" s="75">
        <f t="shared" si="37"/>
        <v>900</v>
      </c>
      <c r="H487" s="75">
        <f t="shared" si="37"/>
        <v>900</v>
      </c>
    </row>
    <row r="488" spans="1:8" ht="48">
      <c r="A488" s="11" t="s">
        <v>265</v>
      </c>
      <c r="B488" s="11" t="s">
        <v>294</v>
      </c>
      <c r="C488" s="11" t="s">
        <v>477</v>
      </c>
      <c r="D488" s="30" t="s">
        <v>296</v>
      </c>
      <c r="E488" s="50" t="s">
        <v>297</v>
      </c>
      <c r="F488" s="75">
        <f t="shared" si="37"/>
        <v>0</v>
      </c>
      <c r="G488" s="75">
        <f t="shared" si="37"/>
        <v>900</v>
      </c>
      <c r="H488" s="75">
        <f t="shared" si="37"/>
        <v>900</v>
      </c>
    </row>
    <row r="489" spans="1:8" ht="24">
      <c r="A489" s="11" t="s">
        <v>265</v>
      </c>
      <c r="B489" s="11" t="s">
        <v>294</v>
      </c>
      <c r="C489" s="11" t="s">
        <v>477</v>
      </c>
      <c r="D489" s="21">
        <v>612</v>
      </c>
      <c r="E489" s="49" t="s">
        <v>545</v>
      </c>
      <c r="F489" s="75"/>
      <c r="G489" s="75">
        <v>900</v>
      </c>
      <c r="H489" s="75">
        <v>900</v>
      </c>
    </row>
    <row r="490" spans="1:8" ht="36">
      <c r="A490" s="21" t="s">
        <v>265</v>
      </c>
      <c r="B490" s="21" t="s">
        <v>294</v>
      </c>
      <c r="C490" s="11" t="s">
        <v>399</v>
      </c>
      <c r="D490" s="21"/>
      <c r="E490" s="49" t="s">
        <v>330</v>
      </c>
      <c r="F490" s="75">
        <f>F491</f>
        <v>2848.09</v>
      </c>
      <c r="G490" s="75"/>
      <c r="H490" s="75"/>
    </row>
    <row r="491" spans="1:8" ht="60">
      <c r="A491" s="21" t="s">
        <v>265</v>
      </c>
      <c r="B491" s="21" t="s">
        <v>294</v>
      </c>
      <c r="C491" s="34" t="s">
        <v>405</v>
      </c>
      <c r="D491" s="21"/>
      <c r="E491" s="35" t="s">
        <v>331</v>
      </c>
      <c r="F491" s="75">
        <f>F492</f>
        <v>2848.09</v>
      </c>
      <c r="G491" s="75"/>
      <c r="H491" s="75"/>
    </row>
    <row r="492" spans="1:8" ht="48">
      <c r="A492" s="21" t="s">
        <v>265</v>
      </c>
      <c r="B492" s="21" t="s">
        <v>294</v>
      </c>
      <c r="C492" s="11" t="s">
        <v>406</v>
      </c>
      <c r="D492" s="21"/>
      <c r="E492" s="49" t="s">
        <v>332</v>
      </c>
      <c r="F492" s="75">
        <f>F493+F496+F499</f>
        <v>2848.09</v>
      </c>
      <c r="G492" s="75"/>
      <c r="H492" s="75"/>
    </row>
    <row r="493" spans="1:8" ht="48">
      <c r="A493" s="21" t="s">
        <v>265</v>
      </c>
      <c r="B493" s="21" t="s">
        <v>294</v>
      </c>
      <c r="C493" s="11" t="s">
        <v>478</v>
      </c>
      <c r="D493" s="21"/>
      <c r="E493" s="49" t="s">
        <v>333</v>
      </c>
      <c r="F493" s="75">
        <f>F494</f>
        <v>87</v>
      </c>
      <c r="G493" s="75"/>
      <c r="H493" s="75"/>
    </row>
    <row r="494" spans="1:8" ht="48">
      <c r="A494" s="21" t="s">
        <v>265</v>
      </c>
      <c r="B494" s="21" t="s">
        <v>294</v>
      </c>
      <c r="C494" s="11" t="s">
        <v>478</v>
      </c>
      <c r="D494" s="30" t="s">
        <v>296</v>
      </c>
      <c r="E494" s="50" t="s">
        <v>297</v>
      </c>
      <c r="F494" s="75">
        <f>F495</f>
        <v>87</v>
      </c>
      <c r="G494" s="75"/>
      <c r="H494" s="75"/>
    </row>
    <row r="495" spans="1:8" ht="24">
      <c r="A495" s="21" t="s">
        <v>265</v>
      </c>
      <c r="B495" s="21" t="s">
        <v>294</v>
      </c>
      <c r="C495" s="11" t="s">
        <v>478</v>
      </c>
      <c r="D495" s="21">
        <v>612</v>
      </c>
      <c r="E495" s="49" t="s">
        <v>545</v>
      </c>
      <c r="F495" s="75">
        <v>87</v>
      </c>
      <c r="G495" s="75"/>
      <c r="H495" s="75"/>
    </row>
    <row r="496" spans="1:8" ht="48">
      <c r="A496" s="21" t="s">
        <v>265</v>
      </c>
      <c r="B496" s="21" t="s">
        <v>294</v>
      </c>
      <c r="C496" s="11" t="s">
        <v>479</v>
      </c>
      <c r="D496" s="21"/>
      <c r="E496" s="49" t="s">
        <v>334</v>
      </c>
      <c r="F496" s="75">
        <f>F497</f>
        <v>105</v>
      </c>
      <c r="G496" s="75"/>
      <c r="H496" s="75"/>
    </row>
    <row r="497" spans="1:8" ht="48">
      <c r="A497" s="21" t="s">
        <v>265</v>
      </c>
      <c r="B497" s="21" t="s">
        <v>294</v>
      </c>
      <c r="C497" s="11" t="s">
        <v>479</v>
      </c>
      <c r="D497" s="30" t="s">
        <v>296</v>
      </c>
      <c r="E497" s="50" t="s">
        <v>297</v>
      </c>
      <c r="F497" s="75">
        <f>F498</f>
        <v>105</v>
      </c>
      <c r="G497" s="75"/>
      <c r="H497" s="75"/>
    </row>
    <row r="498" spans="1:8" ht="24">
      <c r="A498" s="21" t="s">
        <v>265</v>
      </c>
      <c r="B498" s="21" t="s">
        <v>294</v>
      </c>
      <c r="C498" s="11" t="s">
        <v>479</v>
      </c>
      <c r="D498" s="21">
        <v>612</v>
      </c>
      <c r="E498" s="49" t="s">
        <v>545</v>
      </c>
      <c r="F498" s="75">
        <v>105</v>
      </c>
      <c r="G498" s="75"/>
      <c r="H498" s="75"/>
    </row>
    <row r="499" spans="1:8" ht="48">
      <c r="A499" s="21" t="s">
        <v>265</v>
      </c>
      <c r="B499" s="21" t="s">
        <v>294</v>
      </c>
      <c r="C499" s="11" t="s">
        <v>480</v>
      </c>
      <c r="D499" s="21"/>
      <c r="E499" s="49" t="s">
        <v>342</v>
      </c>
      <c r="F499" s="75">
        <f>F500</f>
        <v>2656.09</v>
      </c>
      <c r="G499" s="75"/>
      <c r="H499" s="75"/>
    </row>
    <row r="500" spans="1:8" ht="48">
      <c r="A500" s="21" t="s">
        <v>265</v>
      </c>
      <c r="B500" s="21" t="s">
        <v>294</v>
      </c>
      <c r="C500" s="11" t="s">
        <v>480</v>
      </c>
      <c r="D500" s="30" t="s">
        <v>296</v>
      </c>
      <c r="E500" s="50" t="s">
        <v>297</v>
      </c>
      <c r="F500" s="75">
        <f>F501</f>
        <v>2656.09</v>
      </c>
      <c r="G500" s="75"/>
      <c r="H500" s="75"/>
    </row>
    <row r="501" spans="1:8" ht="24">
      <c r="A501" s="21" t="s">
        <v>265</v>
      </c>
      <c r="B501" s="21" t="s">
        <v>294</v>
      </c>
      <c r="C501" s="11" t="s">
        <v>480</v>
      </c>
      <c r="D501" s="21">
        <v>612</v>
      </c>
      <c r="E501" s="49" t="s">
        <v>545</v>
      </c>
      <c r="F501" s="75">
        <v>2656.09</v>
      </c>
      <c r="G501" s="75"/>
      <c r="H501" s="75"/>
    </row>
    <row r="502" spans="1:8">
      <c r="A502" s="25" t="s">
        <v>265</v>
      </c>
      <c r="B502" s="25" t="s">
        <v>320</v>
      </c>
      <c r="C502" s="25"/>
      <c r="D502" s="24"/>
      <c r="E502" s="49" t="s">
        <v>348</v>
      </c>
      <c r="F502" s="74">
        <f>F503+F540+F582+F574</f>
        <v>118694.428</v>
      </c>
      <c r="G502" s="74">
        <f>G503+G540+G582+G574</f>
        <v>102170</v>
      </c>
      <c r="H502" s="74">
        <f>H503+H540+H582+H574</f>
        <v>102360</v>
      </c>
    </row>
    <row r="503" spans="1:8" ht="24">
      <c r="A503" s="11" t="s">
        <v>265</v>
      </c>
      <c r="B503" s="11" t="s">
        <v>320</v>
      </c>
      <c r="C503" s="11" t="s">
        <v>138</v>
      </c>
      <c r="D503" s="21"/>
      <c r="E503" s="49" t="s">
        <v>111</v>
      </c>
      <c r="F503" s="75">
        <f>F504</f>
        <v>86002.308000000005</v>
      </c>
      <c r="G503" s="75">
        <f>G504</f>
        <v>76226</v>
      </c>
      <c r="H503" s="75">
        <f>H504</f>
        <v>76226</v>
      </c>
    </row>
    <row r="504" spans="1:8" ht="24">
      <c r="A504" s="11" t="s">
        <v>265</v>
      </c>
      <c r="B504" s="11" t="s">
        <v>320</v>
      </c>
      <c r="C504" s="11" t="s">
        <v>144</v>
      </c>
      <c r="D504" s="21"/>
      <c r="E504" s="49" t="s">
        <v>174</v>
      </c>
      <c r="F504" s="75">
        <f>F505+F536</f>
        <v>86002.308000000005</v>
      </c>
      <c r="G504" s="75">
        <f>G505+G536</f>
        <v>76226</v>
      </c>
      <c r="H504" s="75">
        <f>H505+H536</f>
        <v>76226</v>
      </c>
    </row>
    <row r="505" spans="1:8" ht="60">
      <c r="A505" s="11" t="s">
        <v>265</v>
      </c>
      <c r="B505" s="11" t="s">
        <v>320</v>
      </c>
      <c r="C505" s="11" t="s">
        <v>145</v>
      </c>
      <c r="D505" s="21"/>
      <c r="E505" s="49" t="s">
        <v>151</v>
      </c>
      <c r="F505" s="75">
        <f>F506+F509+F512+F518+F515+F521+F524+F527+F530+F533</f>
        <v>85240.308000000005</v>
      </c>
      <c r="G505" s="75">
        <f>G506+G509</f>
        <v>75464</v>
      </c>
      <c r="H505" s="75">
        <f>H506+H509</f>
        <v>75464</v>
      </c>
    </row>
    <row r="506" spans="1:8" ht="24">
      <c r="A506" s="11" t="s">
        <v>265</v>
      </c>
      <c r="B506" s="11" t="s">
        <v>320</v>
      </c>
      <c r="C506" s="11" t="s">
        <v>481</v>
      </c>
      <c r="D506" s="21"/>
      <c r="E506" s="49" t="s">
        <v>552</v>
      </c>
      <c r="F506" s="75">
        <f t="shared" ref="F506:H507" si="38">F507</f>
        <v>72085.8</v>
      </c>
      <c r="G506" s="75">
        <f t="shared" si="38"/>
        <v>72464</v>
      </c>
      <c r="H506" s="75">
        <f t="shared" si="38"/>
        <v>72464</v>
      </c>
    </row>
    <row r="507" spans="1:8" ht="48">
      <c r="A507" s="11" t="s">
        <v>265</v>
      </c>
      <c r="B507" s="11" t="s">
        <v>320</v>
      </c>
      <c r="C507" s="11" t="s">
        <v>481</v>
      </c>
      <c r="D507" s="30" t="s">
        <v>296</v>
      </c>
      <c r="E507" s="50" t="s">
        <v>297</v>
      </c>
      <c r="F507" s="75">
        <f t="shared" si="38"/>
        <v>72085.8</v>
      </c>
      <c r="G507" s="75">
        <f t="shared" si="38"/>
        <v>72464</v>
      </c>
      <c r="H507" s="75">
        <f t="shared" si="38"/>
        <v>72464</v>
      </c>
    </row>
    <row r="508" spans="1:8" ht="72">
      <c r="A508" s="11" t="s">
        <v>265</v>
      </c>
      <c r="B508" s="11" t="s">
        <v>320</v>
      </c>
      <c r="C508" s="11" t="s">
        <v>481</v>
      </c>
      <c r="D508" s="21" t="s">
        <v>398</v>
      </c>
      <c r="E508" s="49" t="s">
        <v>636</v>
      </c>
      <c r="F508" s="75">
        <v>72085.8</v>
      </c>
      <c r="G508" s="75">
        <v>72464</v>
      </c>
      <c r="H508" s="75">
        <v>72464</v>
      </c>
    </row>
    <row r="509" spans="1:8" ht="48">
      <c r="A509" s="11" t="s">
        <v>265</v>
      </c>
      <c r="B509" s="11" t="s">
        <v>320</v>
      </c>
      <c r="C509" s="11" t="s">
        <v>482</v>
      </c>
      <c r="D509" s="21"/>
      <c r="E509" s="49" t="s">
        <v>381</v>
      </c>
      <c r="F509" s="75">
        <f t="shared" ref="F509:H510" si="39">F510</f>
        <v>1729.577</v>
      </c>
      <c r="G509" s="75">
        <f t="shared" si="39"/>
        <v>3000</v>
      </c>
      <c r="H509" s="75">
        <f t="shared" si="39"/>
        <v>3000</v>
      </c>
    </row>
    <row r="510" spans="1:8" ht="48">
      <c r="A510" s="11" t="s">
        <v>265</v>
      </c>
      <c r="B510" s="11" t="s">
        <v>320</v>
      </c>
      <c r="C510" s="11" t="s">
        <v>482</v>
      </c>
      <c r="D510" s="30" t="s">
        <v>296</v>
      </c>
      <c r="E510" s="50" t="s">
        <v>297</v>
      </c>
      <c r="F510" s="75">
        <f>F511</f>
        <v>1729.577</v>
      </c>
      <c r="G510" s="75">
        <f t="shared" si="39"/>
        <v>3000</v>
      </c>
      <c r="H510" s="75">
        <v>3000</v>
      </c>
    </row>
    <row r="511" spans="1:8" ht="24">
      <c r="A511" s="11" t="s">
        <v>265</v>
      </c>
      <c r="B511" s="11" t="s">
        <v>320</v>
      </c>
      <c r="C511" s="11" t="s">
        <v>482</v>
      </c>
      <c r="D511" s="21">
        <v>612</v>
      </c>
      <c r="E511" s="49" t="s">
        <v>545</v>
      </c>
      <c r="F511" s="75">
        <v>1729.577</v>
      </c>
      <c r="G511" s="75">
        <v>3000</v>
      </c>
      <c r="H511" s="75">
        <v>3000</v>
      </c>
    </row>
    <row r="512" spans="1:8" ht="48">
      <c r="A512" s="11" t="s">
        <v>265</v>
      </c>
      <c r="B512" s="11" t="s">
        <v>320</v>
      </c>
      <c r="C512" s="11" t="s">
        <v>571</v>
      </c>
      <c r="D512" s="21"/>
      <c r="E512" s="49" t="s">
        <v>572</v>
      </c>
      <c r="F512" s="75">
        <f>F513</f>
        <v>1445.3309999999999</v>
      </c>
      <c r="G512" s="75"/>
      <c r="H512" s="75"/>
    </row>
    <row r="513" spans="1:8" ht="48">
      <c r="A513" s="11" t="s">
        <v>265</v>
      </c>
      <c r="B513" s="11" t="s">
        <v>320</v>
      </c>
      <c r="C513" s="11" t="s">
        <v>571</v>
      </c>
      <c r="D513" s="30" t="s">
        <v>296</v>
      </c>
      <c r="E513" s="50" t="s">
        <v>297</v>
      </c>
      <c r="F513" s="75">
        <f>F514</f>
        <v>1445.3309999999999</v>
      </c>
      <c r="G513" s="75"/>
      <c r="H513" s="75"/>
    </row>
    <row r="514" spans="1:8" ht="24">
      <c r="A514" s="11" t="s">
        <v>265</v>
      </c>
      <c r="B514" s="11" t="s">
        <v>320</v>
      </c>
      <c r="C514" s="11" t="s">
        <v>571</v>
      </c>
      <c r="D514" s="21">
        <v>612</v>
      </c>
      <c r="E514" s="49" t="s">
        <v>545</v>
      </c>
      <c r="F514" s="75">
        <v>1445.3309999999999</v>
      </c>
      <c r="G514" s="75"/>
      <c r="H514" s="75"/>
    </row>
    <row r="515" spans="1:8" ht="36">
      <c r="A515" s="11" t="s">
        <v>265</v>
      </c>
      <c r="B515" s="11" t="s">
        <v>320</v>
      </c>
      <c r="C515" s="11" t="s">
        <v>586</v>
      </c>
      <c r="D515" s="21"/>
      <c r="E515" s="49" t="s">
        <v>585</v>
      </c>
      <c r="F515" s="75">
        <f>F516</f>
        <v>147.6</v>
      </c>
      <c r="G515" s="75"/>
      <c r="H515" s="75"/>
    </row>
    <row r="516" spans="1:8" ht="48">
      <c r="A516" s="11" t="s">
        <v>265</v>
      </c>
      <c r="B516" s="11" t="s">
        <v>320</v>
      </c>
      <c r="C516" s="11" t="s">
        <v>586</v>
      </c>
      <c r="D516" s="30" t="s">
        <v>296</v>
      </c>
      <c r="E516" s="50" t="s">
        <v>297</v>
      </c>
      <c r="F516" s="75">
        <f>F517</f>
        <v>147.6</v>
      </c>
      <c r="G516" s="75"/>
      <c r="H516" s="75"/>
    </row>
    <row r="517" spans="1:8" ht="24">
      <c r="A517" s="11" t="s">
        <v>265</v>
      </c>
      <c r="B517" s="11" t="s">
        <v>320</v>
      </c>
      <c r="C517" s="11" t="s">
        <v>586</v>
      </c>
      <c r="D517" s="21">
        <v>612</v>
      </c>
      <c r="E517" s="49" t="s">
        <v>545</v>
      </c>
      <c r="F517" s="75">
        <v>147.6</v>
      </c>
      <c r="G517" s="75"/>
      <c r="H517" s="75"/>
    </row>
    <row r="518" spans="1:8" ht="36">
      <c r="A518" s="11" t="s">
        <v>265</v>
      </c>
      <c r="B518" s="11" t="s">
        <v>320</v>
      </c>
      <c r="C518" s="11" t="s">
        <v>583</v>
      </c>
      <c r="D518" s="21"/>
      <c r="E518" s="49" t="s">
        <v>584</v>
      </c>
      <c r="F518" s="75">
        <f>F519</f>
        <v>111</v>
      </c>
      <c r="G518" s="75"/>
      <c r="H518" s="75"/>
    </row>
    <row r="519" spans="1:8" ht="48">
      <c r="A519" s="11" t="s">
        <v>265</v>
      </c>
      <c r="B519" s="11" t="s">
        <v>320</v>
      </c>
      <c r="C519" s="11" t="s">
        <v>583</v>
      </c>
      <c r="D519" s="30" t="s">
        <v>296</v>
      </c>
      <c r="E519" s="50" t="s">
        <v>297</v>
      </c>
      <c r="F519" s="75">
        <f>F520</f>
        <v>111</v>
      </c>
      <c r="G519" s="75"/>
      <c r="H519" s="75"/>
    </row>
    <row r="520" spans="1:8" ht="24">
      <c r="A520" s="11" t="s">
        <v>265</v>
      </c>
      <c r="B520" s="11" t="s">
        <v>320</v>
      </c>
      <c r="C520" s="11" t="s">
        <v>583</v>
      </c>
      <c r="D520" s="21">
        <v>612</v>
      </c>
      <c r="E520" s="49" t="s">
        <v>545</v>
      </c>
      <c r="F520" s="75">
        <v>111</v>
      </c>
      <c r="G520" s="75"/>
      <c r="H520" s="75"/>
    </row>
    <row r="521" spans="1:8" ht="48">
      <c r="A521" s="11" t="s">
        <v>265</v>
      </c>
      <c r="B521" s="11" t="s">
        <v>320</v>
      </c>
      <c r="C521" s="11" t="s">
        <v>211</v>
      </c>
      <c r="D521" s="21"/>
      <c r="E521" s="49" t="s">
        <v>360</v>
      </c>
      <c r="F521" s="75">
        <f>F522</f>
        <v>6445.7</v>
      </c>
      <c r="G521" s="75"/>
      <c r="H521" s="75"/>
    </row>
    <row r="522" spans="1:8" ht="48">
      <c r="A522" s="11" t="s">
        <v>265</v>
      </c>
      <c r="B522" s="11" t="s">
        <v>320</v>
      </c>
      <c r="C522" s="11" t="s">
        <v>211</v>
      </c>
      <c r="D522" s="30" t="s">
        <v>296</v>
      </c>
      <c r="E522" s="50" t="s">
        <v>297</v>
      </c>
      <c r="F522" s="75">
        <f>F523</f>
        <v>6445.7</v>
      </c>
      <c r="G522" s="75"/>
      <c r="H522" s="75"/>
    </row>
    <row r="523" spans="1:8" ht="72">
      <c r="A523" s="11" t="s">
        <v>265</v>
      </c>
      <c r="B523" s="11" t="s">
        <v>320</v>
      </c>
      <c r="C523" s="11" t="s">
        <v>211</v>
      </c>
      <c r="D523" s="21" t="s">
        <v>398</v>
      </c>
      <c r="E523" s="49" t="s">
        <v>636</v>
      </c>
      <c r="F523" s="75">
        <v>6445.7</v>
      </c>
      <c r="G523" s="75"/>
      <c r="H523" s="75"/>
    </row>
    <row r="524" spans="1:8" ht="60">
      <c r="A524" s="11" t="s">
        <v>265</v>
      </c>
      <c r="B524" s="11" t="s">
        <v>320</v>
      </c>
      <c r="C524" s="11" t="s">
        <v>212</v>
      </c>
      <c r="D524" s="21"/>
      <c r="E524" s="49" t="s">
        <v>361</v>
      </c>
      <c r="F524" s="75">
        <f>F525</f>
        <v>451.2</v>
      </c>
      <c r="G524" s="75"/>
      <c r="H524" s="75"/>
    </row>
    <row r="525" spans="1:8" ht="48">
      <c r="A525" s="11" t="s">
        <v>265</v>
      </c>
      <c r="B525" s="11" t="s">
        <v>320</v>
      </c>
      <c r="C525" s="11" t="s">
        <v>212</v>
      </c>
      <c r="D525" s="30" t="s">
        <v>296</v>
      </c>
      <c r="E525" s="50" t="s">
        <v>297</v>
      </c>
      <c r="F525" s="75">
        <f>F526</f>
        <v>451.2</v>
      </c>
      <c r="G525" s="75"/>
      <c r="H525" s="75"/>
    </row>
    <row r="526" spans="1:8" ht="72">
      <c r="A526" s="11" t="s">
        <v>265</v>
      </c>
      <c r="B526" s="11" t="s">
        <v>320</v>
      </c>
      <c r="C526" s="11" t="s">
        <v>212</v>
      </c>
      <c r="D526" s="21" t="s">
        <v>398</v>
      </c>
      <c r="E526" s="49" t="s">
        <v>636</v>
      </c>
      <c r="F526" s="75">
        <v>451.2</v>
      </c>
      <c r="G526" s="75"/>
      <c r="H526" s="75"/>
    </row>
    <row r="527" spans="1:8" ht="72">
      <c r="A527" s="11" t="s">
        <v>265</v>
      </c>
      <c r="B527" s="11" t="s">
        <v>320</v>
      </c>
      <c r="C527" s="11" t="s">
        <v>632</v>
      </c>
      <c r="D527" s="21"/>
      <c r="E527" s="49" t="s">
        <v>595</v>
      </c>
      <c r="F527" s="75">
        <v>2267.4</v>
      </c>
      <c r="G527" s="75"/>
      <c r="H527" s="75"/>
    </row>
    <row r="528" spans="1:8" ht="48">
      <c r="A528" s="11" t="s">
        <v>265</v>
      </c>
      <c r="B528" s="11" t="s">
        <v>320</v>
      </c>
      <c r="C528" s="11" t="s">
        <v>632</v>
      </c>
      <c r="D528" s="30" t="s">
        <v>296</v>
      </c>
      <c r="E528" s="50" t="s">
        <v>297</v>
      </c>
      <c r="F528" s="75">
        <f>F529</f>
        <v>2267.4</v>
      </c>
      <c r="G528" s="75"/>
      <c r="H528" s="75"/>
    </row>
    <row r="529" spans="1:8" ht="48">
      <c r="A529" s="11" t="s">
        <v>265</v>
      </c>
      <c r="B529" s="11" t="s">
        <v>320</v>
      </c>
      <c r="C529" s="11" t="s">
        <v>632</v>
      </c>
      <c r="D529" s="21" t="s">
        <v>398</v>
      </c>
      <c r="E529" s="49" t="s">
        <v>300</v>
      </c>
      <c r="F529" s="75">
        <v>2267.4</v>
      </c>
      <c r="G529" s="75"/>
      <c r="H529" s="75"/>
    </row>
    <row r="530" spans="1:8" ht="72">
      <c r="A530" s="11" t="s">
        <v>265</v>
      </c>
      <c r="B530" s="11" t="s">
        <v>320</v>
      </c>
      <c r="C530" s="11" t="s">
        <v>631</v>
      </c>
      <c r="D530" s="21"/>
      <c r="E530" s="49" t="s">
        <v>596</v>
      </c>
      <c r="F530" s="75">
        <f>F531</f>
        <v>226.7</v>
      </c>
      <c r="G530" s="75"/>
      <c r="H530" s="75"/>
    </row>
    <row r="531" spans="1:8" ht="48">
      <c r="A531" s="11" t="s">
        <v>265</v>
      </c>
      <c r="B531" s="11" t="s">
        <v>320</v>
      </c>
      <c r="C531" s="11" t="s">
        <v>631</v>
      </c>
      <c r="D531" s="30" t="s">
        <v>296</v>
      </c>
      <c r="E531" s="50" t="s">
        <v>297</v>
      </c>
      <c r="F531" s="75">
        <f>F532</f>
        <v>226.7</v>
      </c>
      <c r="G531" s="75"/>
      <c r="H531" s="75"/>
    </row>
    <row r="532" spans="1:8" ht="72">
      <c r="A532" s="11" t="s">
        <v>265</v>
      </c>
      <c r="B532" s="11" t="s">
        <v>320</v>
      </c>
      <c r="C532" s="11" t="s">
        <v>631</v>
      </c>
      <c r="D532" s="21" t="s">
        <v>398</v>
      </c>
      <c r="E532" s="49" t="s">
        <v>636</v>
      </c>
      <c r="F532" s="75">
        <v>226.7</v>
      </c>
      <c r="G532" s="75"/>
      <c r="H532" s="75"/>
    </row>
    <row r="533" spans="1:8" ht="48">
      <c r="A533" s="11" t="s">
        <v>265</v>
      </c>
      <c r="B533" s="11" t="s">
        <v>320</v>
      </c>
      <c r="C533" s="11" t="s">
        <v>650</v>
      </c>
      <c r="D533" s="21"/>
      <c r="E533" s="49" t="s">
        <v>645</v>
      </c>
      <c r="F533" s="75">
        <f>F534</f>
        <v>330</v>
      </c>
      <c r="G533" s="75"/>
      <c r="H533" s="75"/>
    </row>
    <row r="534" spans="1:8" ht="48">
      <c r="A534" s="11" t="s">
        <v>265</v>
      </c>
      <c r="B534" s="11" t="s">
        <v>320</v>
      </c>
      <c r="C534" s="11" t="s">
        <v>650</v>
      </c>
      <c r="D534" s="30" t="s">
        <v>296</v>
      </c>
      <c r="E534" s="50" t="s">
        <v>297</v>
      </c>
      <c r="F534" s="75">
        <f>F535</f>
        <v>330</v>
      </c>
      <c r="G534" s="75"/>
      <c r="H534" s="75"/>
    </row>
    <row r="535" spans="1:8" ht="24">
      <c r="A535" s="11" t="s">
        <v>265</v>
      </c>
      <c r="B535" s="11" t="s">
        <v>320</v>
      </c>
      <c r="C535" s="11" t="s">
        <v>650</v>
      </c>
      <c r="D535" s="21">
        <v>612</v>
      </c>
      <c r="E535" s="49" t="s">
        <v>545</v>
      </c>
      <c r="F535" s="75">
        <v>330</v>
      </c>
      <c r="G535" s="75"/>
      <c r="H535" s="75"/>
    </row>
    <row r="536" spans="1:8" ht="36">
      <c r="A536" s="11" t="s">
        <v>265</v>
      </c>
      <c r="B536" s="11" t="s">
        <v>320</v>
      </c>
      <c r="C536" s="11" t="s">
        <v>522</v>
      </c>
      <c r="D536" s="21"/>
      <c r="E536" s="92" t="s">
        <v>175</v>
      </c>
      <c r="F536" s="75">
        <f>F537</f>
        <v>762</v>
      </c>
      <c r="G536" s="75">
        <f t="shared" ref="G536:H538" si="40">G537</f>
        <v>762</v>
      </c>
      <c r="H536" s="75">
        <f t="shared" si="40"/>
        <v>762</v>
      </c>
    </row>
    <row r="537" spans="1:8" ht="48">
      <c r="A537" s="11" t="s">
        <v>265</v>
      </c>
      <c r="B537" s="11" t="s">
        <v>320</v>
      </c>
      <c r="C537" s="11" t="s">
        <v>483</v>
      </c>
      <c r="D537" s="21"/>
      <c r="E537" s="92" t="s">
        <v>208</v>
      </c>
      <c r="F537" s="75">
        <f>F538</f>
        <v>762</v>
      </c>
      <c r="G537" s="75">
        <f t="shared" si="40"/>
        <v>762</v>
      </c>
      <c r="H537" s="75">
        <f t="shared" si="40"/>
        <v>762</v>
      </c>
    </row>
    <row r="538" spans="1:8" ht="48">
      <c r="A538" s="11" t="s">
        <v>265</v>
      </c>
      <c r="B538" s="11" t="s">
        <v>320</v>
      </c>
      <c r="C538" s="11" t="s">
        <v>483</v>
      </c>
      <c r="D538" s="30" t="s">
        <v>296</v>
      </c>
      <c r="E538" s="93" t="s">
        <v>297</v>
      </c>
      <c r="F538" s="75">
        <f>F539</f>
        <v>762</v>
      </c>
      <c r="G538" s="75">
        <f t="shared" si="40"/>
        <v>762</v>
      </c>
      <c r="H538" s="75">
        <f t="shared" si="40"/>
        <v>762</v>
      </c>
    </row>
    <row r="539" spans="1:8" ht="72">
      <c r="A539" s="11" t="s">
        <v>265</v>
      </c>
      <c r="B539" s="11" t="s">
        <v>320</v>
      </c>
      <c r="C539" s="11" t="s">
        <v>483</v>
      </c>
      <c r="D539" s="21" t="s">
        <v>398</v>
      </c>
      <c r="E539" s="49" t="s">
        <v>636</v>
      </c>
      <c r="F539" s="75">
        <v>762</v>
      </c>
      <c r="G539" s="75">
        <v>762</v>
      </c>
      <c r="H539" s="75">
        <v>762</v>
      </c>
    </row>
    <row r="540" spans="1:8" ht="36">
      <c r="A540" s="21" t="s">
        <v>265</v>
      </c>
      <c r="B540" s="11" t="s">
        <v>320</v>
      </c>
      <c r="C540" s="11" t="s">
        <v>133</v>
      </c>
      <c r="D540" s="21"/>
      <c r="E540" s="49" t="s">
        <v>191</v>
      </c>
      <c r="F540" s="75">
        <f t="shared" ref="F540:H541" si="41">F541</f>
        <v>31464.62</v>
      </c>
      <c r="G540" s="75">
        <f t="shared" si="41"/>
        <v>25944</v>
      </c>
      <c r="H540" s="75">
        <f t="shared" si="41"/>
        <v>25944</v>
      </c>
    </row>
    <row r="541" spans="1:8" ht="36">
      <c r="A541" s="21" t="s">
        <v>265</v>
      </c>
      <c r="B541" s="11" t="s">
        <v>320</v>
      </c>
      <c r="C541" s="11" t="s">
        <v>134</v>
      </c>
      <c r="D541" s="21"/>
      <c r="E541" s="49" t="s">
        <v>344</v>
      </c>
      <c r="F541" s="75">
        <f>F542</f>
        <v>31464.62</v>
      </c>
      <c r="G541" s="75">
        <f t="shared" si="41"/>
        <v>25944</v>
      </c>
      <c r="H541" s="75">
        <f t="shared" si="41"/>
        <v>25944</v>
      </c>
    </row>
    <row r="542" spans="1:8" ht="36">
      <c r="A542" s="21" t="s">
        <v>265</v>
      </c>
      <c r="B542" s="11" t="s">
        <v>320</v>
      </c>
      <c r="C542" s="11" t="s">
        <v>38</v>
      </c>
      <c r="D542" s="21"/>
      <c r="E542" s="49" t="s">
        <v>345</v>
      </c>
      <c r="F542" s="75">
        <f>F543+F547+F554+F558+F550+F566+F562+F570</f>
        <v>31464.62</v>
      </c>
      <c r="G542" s="75">
        <f>G543+G547</f>
        <v>25944</v>
      </c>
      <c r="H542" s="75">
        <f>H543+H547</f>
        <v>25944</v>
      </c>
    </row>
    <row r="543" spans="1:8" ht="24">
      <c r="A543" s="21" t="s">
        <v>265</v>
      </c>
      <c r="B543" s="11" t="s">
        <v>320</v>
      </c>
      <c r="C543" s="11" t="s">
        <v>484</v>
      </c>
      <c r="D543" s="21"/>
      <c r="E543" s="49" t="s">
        <v>386</v>
      </c>
      <c r="F543" s="75">
        <f>F544</f>
        <v>25678.300000000003</v>
      </c>
      <c r="G543" s="75">
        <f>G544</f>
        <v>25944</v>
      </c>
      <c r="H543" s="75">
        <f>H544</f>
        <v>25944</v>
      </c>
    </row>
    <row r="544" spans="1:8" ht="48">
      <c r="A544" s="21" t="s">
        <v>265</v>
      </c>
      <c r="B544" s="11" t="s">
        <v>320</v>
      </c>
      <c r="C544" s="11" t="s">
        <v>484</v>
      </c>
      <c r="D544" s="30" t="s">
        <v>296</v>
      </c>
      <c r="E544" s="50" t="s">
        <v>297</v>
      </c>
      <c r="F544" s="75">
        <f>F545+F546</f>
        <v>25678.300000000003</v>
      </c>
      <c r="G544" s="75">
        <f>G545+G546</f>
        <v>25944</v>
      </c>
      <c r="H544" s="75">
        <f>H545+H546</f>
        <v>25944</v>
      </c>
    </row>
    <row r="545" spans="1:8" ht="72">
      <c r="A545" s="21" t="s">
        <v>265</v>
      </c>
      <c r="B545" s="11" t="s">
        <v>320</v>
      </c>
      <c r="C545" s="11" t="s">
        <v>484</v>
      </c>
      <c r="D545" s="21" t="s">
        <v>299</v>
      </c>
      <c r="E545" s="49" t="s">
        <v>636</v>
      </c>
      <c r="F545" s="75">
        <v>13967.1</v>
      </c>
      <c r="G545" s="75">
        <v>14063</v>
      </c>
      <c r="H545" s="75">
        <v>14063</v>
      </c>
    </row>
    <row r="546" spans="1:8" ht="72">
      <c r="A546" s="21" t="s">
        <v>265</v>
      </c>
      <c r="B546" s="11" t="s">
        <v>320</v>
      </c>
      <c r="C546" s="11" t="s">
        <v>484</v>
      </c>
      <c r="D546" s="21" t="s">
        <v>301</v>
      </c>
      <c r="E546" s="49" t="s">
        <v>635</v>
      </c>
      <c r="F546" s="75">
        <v>11711.2</v>
      </c>
      <c r="G546" s="75">
        <v>11881</v>
      </c>
      <c r="H546" s="75">
        <v>11881</v>
      </c>
    </row>
    <row r="547" spans="1:8" ht="48">
      <c r="A547" s="21" t="s">
        <v>265</v>
      </c>
      <c r="B547" s="11" t="s">
        <v>320</v>
      </c>
      <c r="C547" s="11" t="s">
        <v>485</v>
      </c>
      <c r="D547" s="21"/>
      <c r="E547" s="49" t="s">
        <v>179</v>
      </c>
      <c r="F547" s="75">
        <f t="shared" ref="F547:H548" si="42">F548</f>
        <v>39</v>
      </c>
      <c r="G547" s="75">
        <f t="shared" si="42"/>
        <v>0</v>
      </c>
      <c r="H547" s="75">
        <f t="shared" si="42"/>
        <v>0</v>
      </c>
    </row>
    <row r="548" spans="1:8" ht="48">
      <c r="A548" s="21" t="s">
        <v>265</v>
      </c>
      <c r="B548" s="11" t="s">
        <v>320</v>
      </c>
      <c r="C548" s="11" t="s">
        <v>485</v>
      </c>
      <c r="D548" s="30" t="s">
        <v>296</v>
      </c>
      <c r="E548" s="50" t="s">
        <v>297</v>
      </c>
      <c r="F548" s="75">
        <f>F549</f>
        <v>39</v>
      </c>
      <c r="G548" s="75">
        <f t="shared" si="42"/>
        <v>0</v>
      </c>
      <c r="H548" s="75">
        <f t="shared" si="42"/>
        <v>0</v>
      </c>
    </row>
    <row r="549" spans="1:8" ht="24">
      <c r="A549" s="21" t="s">
        <v>265</v>
      </c>
      <c r="B549" s="11" t="s">
        <v>320</v>
      </c>
      <c r="C549" s="11" t="s">
        <v>485</v>
      </c>
      <c r="D549" s="21">
        <v>622</v>
      </c>
      <c r="E549" s="49" t="s">
        <v>356</v>
      </c>
      <c r="F549" s="75">
        <v>39</v>
      </c>
      <c r="G549" s="75"/>
      <c r="H549" s="75"/>
    </row>
    <row r="550" spans="1:8" ht="60">
      <c r="A550" s="21" t="s">
        <v>265</v>
      </c>
      <c r="B550" s="11" t="s">
        <v>320</v>
      </c>
      <c r="C550" s="11" t="s">
        <v>283</v>
      </c>
      <c r="D550" s="21"/>
      <c r="E550" s="49" t="s">
        <v>284</v>
      </c>
      <c r="F550" s="75">
        <f>F551</f>
        <v>234.92</v>
      </c>
      <c r="G550" s="75"/>
      <c r="H550" s="75"/>
    </row>
    <row r="551" spans="1:8" ht="48">
      <c r="A551" s="21" t="s">
        <v>265</v>
      </c>
      <c r="B551" s="11" t="s">
        <v>320</v>
      </c>
      <c r="C551" s="11" t="s">
        <v>283</v>
      </c>
      <c r="D551" s="30" t="s">
        <v>296</v>
      </c>
      <c r="E551" s="50" t="s">
        <v>297</v>
      </c>
      <c r="F551" s="75">
        <f>F552+F553</f>
        <v>234.92</v>
      </c>
      <c r="G551" s="75"/>
      <c r="H551" s="75"/>
    </row>
    <row r="552" spans="1:8" ht="24">
      <c r="A552" s="21" t="s">
        <v>265</v>
      </c>
      <c r="B552" s="11" t="s">
        <v>320</v>
      </c>
      <c r="C552" s="11" t="s">
        <v>283</v>
      </c>
      <c r="D552" s="21">
        <v>612</v>
      </c>
      <c r="E552" s="49" t="s">
        <v>545</v>
      </c>
      <c r="F552" s="75">
        <v>60.82</v>
      </c>
      <c r="G552" s="75"/>
      <c r="H552" s="75"/>
    </row>
    <row r="553" spans="1:8" ht="24">
      <c r="A553" s="21" t="s">
        <v>265</v>
      </c>
      <c r="B553" s="11" t="s">
        <v>320</v>
      </c>
      <c r="C553" s="11" t="s">
        <v>283</v>
      </c>
      <c r="D553" s="21">
        <v>622</v>
      </c>
      <c r="E553" s="49" t="s">
        <v>356</v>
      </c>
      <c r="F553" s="75">
        <v>174.1</v>
      </c>
      <c r="G553" s="75"/>
      <c r="H553" s="75"/>
    </row>
    <row r="554" spans="1:8" ht="48">
      <c r="A554" s="21" t="s">
        <v>265</v>
      </c>
      <c r="B554" s="11" t="s">
        <v>320</v>
      </c>
      <c r="C554" s="11" t="s">
        <v>359</v>
      </c>
      <c r="D554" s="21"/>
      <c r="E554" s="49" t="s">
        <v>360</v>
      </c>
      <c r="F554" s="75">
        <f>F555</f>
        <v>4582.1000000000004</v>
      </c>
      <c r="G554" s="75"/>
      <c r="H554" s="75"/>
    </row>
    <row r="555" spans="1:8" ht="48">
      <c r="A555" s="21" t="s">
        <v>265</v>
      </c>
      <c r="B555" s="11" t="s">
        <v>320</v>
      </c>
      <c r="C555" s="11" t="s">
        <v>359</v>
      </c>
      <c r="D555" s="30" t="s">
        <v>296</v>
      </c>
      <c r="E555" s="50" t="s">
        <v>297</v>
      </c>
      <c r="F555" s="75">
        <f>F556+F557</f>
        <v>4582.1000000000004</v>
      </c>
      <c r="G555" s="75"/>
      <c r="H555" s="75"/>
    </row>
    <row r="556" spans="1:8" ht="72">
      <c r="A556" s="21" t="s">
        <v>265</v>
      </c>
      <c r="B556" s="11" t="s">
        <v>320</v>
      </c>
      <c r="C556" s="11" t="s">
        <v>359</v>
      </c>
      <c r="D556" s="21" t="s">
        <v>299</v>
      </c>
      <c r="E556" s="49" t="s">
        <v>636</v>
      </c>
      <c r="F556" s="75">
        <v>2156.1</v>
      </c>
      <c r="G556" s="75"/>
      <c r="H556" s="75"/>
    </row>
    <row r="557" spans="1:8" ht="72">
      <c r="A557" s="21" t="s">
        <v>265</v>
      </c>
      <c r="B557" s="11" t="s">
        <v>320</v>
      </c>
      <c r="C557" s="11" t="s">
        <v>359</v>
      </c>
      <c r="D557" s="21" t="s">
        <v>301</v>
      </c>
      <c r="E557" s="49" t="s">
        <v>635</v>
      </c>
      <c r="F557" s="75">
        <v>2426</v>
      </c>
      <c r="G557" s="75"/>
      <c r="H557" s="75"/>
    </row>
    <row r="558" spans="1:8" ht="60">
      <c r="A558" s="21" t="s">
        <v>265</v>
      </c>
      <c r="B558" s="11" t="s">
        <v>320</v>
      </c>
      <c r="C558" s="11" t="s">
        <v>362</v>
      </c>
      <c r="D558" s="21"/>
      <c r="E558" s="49" t="s">
        <v>361</v>
      </c>
      <c r="F558" s="75">
        <f>F559</f>
        <v>320.70000000000005</v>
      </c>
      <c r="G558" s="75"/>
      <c r="H558" s="75"/>
    </row>
    <row r="559" spans="1:8" ht="48">
      <c r="A559" s="21" t="s">
        <v>265</v>
      </c>
      <c r="B559" s="11" t="s">
        <v>320</v>
      </c>
      <c r="C559" s="11" t="s">
        <v>362</v>
      </c>
      <c r="D559" s="30" t="s">
        <v>296</v>
      </c>
      <c r="E559" s="50" t="s">
        <v>297</v>
      </c>
      <c r="F559" s="75">
        <f>F560+F561</f>
        <v>320.70000000000005</v>
      </c>
      <c r="G559" s="75"/>
      <c r="H559" s="75"/>
    </row>
    <row r="560" spans="1:8" ht="72">
      <c r="A560" s="21" t="s">
        <v>265</v>
      </c>
      <c r="B560" s="11" t="s">
        <v>320</v>
      </c>
      <c r="C560" s="11" t="s">
        <v>362</v>
      </c>
      <c r="D560" s="21" t="s">
        <v>299</v>
      </c>
      <c r="E560" s="49" t="s">
        <v>636</v>
      </c>
      <c r="F560" s="75">
        <v>150.9</v>
      </c>
      <c r="G560" s="75"/>
      <c r="H560" s="75"/>
    </row>
    <row r="561" spans="1:8" ht="48">
      <c r="A561" s="21" t="s">
        <v>265</v>
      </c>
      <c r="B561" s="11" t="s">
        <v>320</v>
      </c>
      <c r="C561" s="11" t="s">
        <v>362</v>
      </c>
      <c r="D561" s="21" t="s">
        <v>301</v>
      </c>
      <c r="E561" s="49" t="s">
        <v>302</v>
      </c>
      <c r="F561" s="75">
        <v>169.8</v>
      </c>
      <c r="G561" s="75"/>
      <c r="H561" s="75"/>
    </row>
    <row r="562" spans="1:8" ht="72">
      <c r="A562" s="21" t="s">
        <v>265</v>
      </c>
      <c r="B562" s="11" t="s">
        <v>320</v>
      </c>
      <c r="C562" s="11" t="s">
        <v>598</v>
      </c>
      <c r="D562" s="21"/>
      <c r="E562" s="49" t="s">
        <v>595</v>
      </c>
      <c r="F562" s="75">
        <f>F563</f>
        <v>463.3</v>
      </c>
      <c r="G562" s="75"/>
      <c r="H562" s="75"/>
    </row>
    <row r="563" spans="1:8" ht="48">
      <c r="A563" s="21" t="s">
        <v>265</v>
      </c>
      <c r="B563" s="11" t="s">
        <v>320</v>
      </c>
      <c r="C563" s="11" t="s">
        <v>598</v>
      </c>
      <c r="D563" s="30" t="s">
        <v>296</v>
      </c>
      <c r="E563" s="50" t="s">
        <v>297</v>
      </c>
      <c r="F563" s="75">
        <f>F564+F565</f>
        <v>463.3</v>
      </c>
      <c r="G563" s="75"/>
      <c r="H563" s="75"/>
    </row>
    <row r="564" spans="1:8" ht="72">
      <c r="A564" s="21" t="s">
        <v>265</v>
      </c>
      <c r="B564" s="11" t="s">
        <v>320</v>
      </c>
      <c r="C564" s="11" t="s">
        <v>598</v>
      </c>
      <c r="D564" s="21" t="s">
        <v>299</v>
      </c>
      <c r="E564" s="49" t="s">
        <v>636</v>
      </c>
      <c r="F564" s="75">
        <v>270.46300000000002</v>
      </c>
      <c r="G564" s="75"/>
      <c r="H564" s="75"/>
    </row>
    <row r="565" spans="1:8" ht="72">
      <c r="A565" s="21" t="s">
        <v>265</v>
      </c>
      <c r="B565" s="11" t="s">
        <v>320</v>
      </c>
      <c r="C565" s="11" t="s">
        <v>598</v>
      </c>
      <c r="D565" s="21" t="s">
        <v>301</v>
      </c>
      <c r="E565" s="49" t="s">
        <v>635</v>
      </c>
      <c r="F565" s="75">
        <v>192.83699999999999</v>
      </c>
      <c r="G565" s="75"/>
      <c r="H565" s="75"/>
    </row>
    <row r="566" spans="1:8" ht="72">
      <c r="A566" s="21" t="s">
        <v>265</v>
      </c>
      <c r="B566" s="11" t="s">
        <v>320</v>
      </c>
      <c r="C566" s="11" t="s">
        <v>597</v>
      </c>
      <c r="D566" s="21"/>
      <c r="E566" s="49" t="s">
        <v>596</v>
      </c>
      <c r="F566" s="75">
        <f>F567</f>
        <v>46.3</v>
      </c>
      <c r="G566" s="75"/>
      <c r="H566" s="75"/>
    </row>
    <row r="567" spans="1:8" ht="48">
      <c r="A567" s="21" t="s">
        <v>265</v>
      </c>
      <c r="B567" s="11" t="s">
        <v>320</v>
      </c>
      <c r="C567" s="11" t="s">
        <v>597</v>
      </c>
      <c r="D567" s="30" t="s">
        <v>296</v>
      </c>
      <c r="E567" s="50" t="s">
        <v>297</v>
      </c>
      <c r="F567" s="75">
        <f>F568+F569</f>
        <v>46.3</v>
      </c>
      <c r="G567" s="75"/>
      <c r="H567" s="75"/>
    </row>
    <row r="568" spans="1:8" ht="48">
      <c r="A568" s="21" t="s">
        <v>265</v>
      </c>
      <c r="B568" s="11" t="s">
        <v>320</v>
      </c>
      <c r="C568" s="11" t="s">
        <v>597</v>
      </c>
      <c r="D568" s="21" t="s">
        <v>299</v>
      </c>
      <c r="E568" s="49" t="s">
        <v>300</v>
      </c>
      <c r="F568" s="75">
        <v>26.948</v>
      </c>
      <c r="G568" s="75"/>
      <c r="H568" s="75"/>
    </row>
    <row r="569" spans="1:8" ht="72">
      <c r="A569" s="21" t="s">
        <v>265</v>
      </c>
      <c r="B569" s="11" t="s">
        <v>320</v>
      </c>
      <c r="C569" s="11" t="s">
        <v>597</v>
      </c>
      <c r="D569" s="21" t="s">
        <v>301</v>
      </c>
      <c r="E569" s="49" t="s">
        <v>635</v>
      </c>
      <c r="F569" s="75">
        <v>19.352</v>
      </c>
      <c r="G569" s="75"/>
      <c r="H569" s="75"/>
    </row>
    <row r="570" spans="1:8" ht="48">
      <c r="A570" s="21" t="s">
        <v>265</v>
      </c>
      <c r="B570" s="11" t="s">
        <v>320</v>
      </c>
      <c r="C570" s="11" t="s">
        <v>647</v>
      </c>
      <c r="D570" s="21"/>
      <c r="E570" s="49" t="s">
        <v>645</v>
      </c>
      <c r="F570" s="75">
        <f>F571</f>
        <v>100</v>
      </c>
      <c r="G570" s="75"/>
      <c r="H570" s="75"/>
    </row>
    <row r="571" spans="1:8" ht="48">
      <c r="A571" s="21" t="s">
        <v>265</v>
      </c>
      <c r="B571" s="11" t="s">
        <v>320</v>
      </c>
      <c r="C571" s="11" t="s">
        <v>647</v>
      </c>
      <c r="D571" s="30" t="s">
        <v>296</v>
      </c>
      <c r="E571" s="50" t="s">
        <v>297</v>
      </c>
      <c r="F571" s="75">
        <f>F572</f>
        <v>100</v>
      </c>
      <c r="G571" s="75"/>
      <c r="H571" s="75"/>
    </row>
    <row r="572" spans="1:8" ht="24">
      <c r="A572" s="21" t="s">
        <v>265</v>
      </c>
      <c r="B572" s="11" t="s">
        <v>320</v>
      </c>
      <c r="C572" s="11" t="s">
        <v>647</v>
      </c>
      <c r="D572" s="21">
        <v>622</v>
      </c>
      <c r="E572" s="49" t="s">
        <v>356</v>
      </c>
      <c r="F572" s="75">
        <v>100</v>
      </c>
      <c r="G572" s="75"/>
      <c r="H572" s="75"/>
    </row>
    <row r="573" spans="1:8" ht="36">
      <c r="A573" s="21" t="s">
        <v>265</v>
      </c>
      <c r="B573" s="11" t="s">
        <v>320</v>
      </c>
      <c r="C573" s="11" t="s">
        <v>407</v>
      </c>
      <c r="D573" s="21"/>
      <c r="E573" s="49" t="s">
        <v>97</v>
      </c>
      <c r="F573" s="75">
        <f>F574</f>
        <v>912.5</v>
      </c>
      <c r="G573" s="75">
        <f>G574</f>
        <v>0</v>
      </c>
      <c r="H573" s="75">
        <f>H574</f>
        <v>190</v>
      </c>
    </row>
    <row r="574" spans="1:8" ht="72">
      <c r="A574" s="21" t="s">
        <v>265</v>
      </c>
      <c r="B574" s="11" t="s">
        <v>320</v>
      </c>
      <c r="C574" s="11" t="s">
        <v>412</v>
      </c>
      <c r="D574" s="21"/>
      <c r="E574" s="49" t="s">
        <v>152</v>
      </c>
      <c r="F574" s="75">
        <f t="shared" ref="F574:H576" si="43">F575</f>
        <v>912.5</v>
      </c>
      <c r="G574" s="75">
        <f t="shared" si="43"/>
        <v>0</v>
      </c>
      <c r="H574" s="75">
        <f t="shared" si="43"/>
        <v>190</v>
      </c>
    </row>
    <row r="575" spans="1:8" ht="60">
      <c r="A575" s="21" t="s">
        <v>265</v>
      </c>
      <c r="B575" s="11" t="s">
        <v>320</v>
      </c>
      <c r="C575" s="11" t="s">
        <v>419</v>
      </c>
      <c r="D575" s="21"/>
      <c r="E575" s="49" t="s">
        <v>153</v>
      </c>
      <c r="F575" s="75">
        <f>F576+F579</f>
        <v>912.5</v>
      </c>
      <c r="G575" s="75">
        <f>G576</f>
        <v>0</v>
      </c>
      <c r="H575" s="75">
        <f>H576</f>
        <v>190</v>
      </c>
    </row>
    <row r="576" spans="1:8" ht="48">
      <c r="A576" s="21" t="s">
        <v>265</v>
      </c>
      <c r="B576" s="11" t="s">
        <v>320</v>
      </c>
      <c r="C576" s="11" t="s">
        <v>486</v>
      </c>
      <c r="D576" s="21"/>
      <c r="E576" s="49" t="s">
        <v>156</v>
      </c>
      <c r="F576" s="75">
        <f t="shared" si="43"/>
        <v>0</v>
      </c>
      <c r="G576" s="75">
        <f t="shared" si="43"/>
        <v>0</v>
      </c>
      <c r="H576" s="75">
        <f t="shared" si="43"/>
        <v>190</v>
      </c>
    </row>
    <row r="577" spans="1:8" ht="48">
      <c r="A577" s="21" t="s">
        <v>265</v>
      </c>
      <c r="B577" s="11" t="s">
        <v>320</v>
      </c>
      <c r="C577" s="11" t="s">
        <v>486</v>
      </c>
      <c r="D577" s="30" t="s">
        <v>296</v>
      </c>
      <c r="E577" s="50" t="s">
        <v>297</v>
      </c>
      <c r="F577" s="75"/>
      <c r="G577" s="75"/>
      <c r="H577" s="75">
        <f>H578</f>
        <v>190</v>
      </c>
    </row>
    <row r="578" spans="1:8" ht="24">
      <c r="A578" s="21" t="s">
        <v>265</v>
      </c>
      <c r="B578" s="11" t="s">
        <v>320</v>
      </c>
      <c r="C578" s="11" t="s">
        <v>486</v>
      </c>
      <c r="D578" s="21">
        <v>612</v>
      </c>
      <c r="E578" s="49" t="s">
        <v>545</v>
      </c>
      <c r="F578" s="75"/>
      <c r="G578" s="72"/>
      <c r="H578" s="100">
        <v>190</v>
      </c>
    </row>
    <row r="579" spans="1:8" ht="60">
      <c r="A579" s="11" t="s">
        <v>265</v>
      </c>
      <c r="B579" s="11" t="s">
        <v>320</v>
      </c>
      <c r="C579" s="11" t="s">
        <v>487</v>
      </c>
      <c r="D579" s="21"/>
      <c r="E579" s="49" t="s">
        <v>154</v>
      </c>
      <c r="F579" s="75">
        <f t="shared" ref="F579:H580" si="44">F580</f>
        <v>912.5</v>
      </c>
      <c r="G579" s="75">
        <f t="shared" si="44"/>
        <v>0</v>
      </c>
      <c r="H579" s="75">
        <f t="shared" si="44"/>
        <v>0</v>
      </c>
    </row>
    <row r="580" spans="1:8" ht="48">
      <c r="A580" s="11" t="s">
        <v>265</v>
      </c>
      <c r="B580" s="11" t="s">
        <v>320</v>
      </c>
      <c r="C580" s="11" t="s">
        <v>487</v>
      </c>
      <c r="D580" s="30" t="s">
        <v>296</v>
      </c>
      <c r="E580" s="50" t="s">
        <v>297</v>
      </c>
      <c r="F580" s="75">
        <f t="shared" si="44"/>
        <v>912.5</v>
      </c>
      <c r="G580" s="75">
        <f t="shared" si="44"/>
        <v>0</v>
      </c>
      <c r="H580" s="75">
        <f t="shared" si="44"/>
        <v>0</v>
      </c>
    </row>
    <row r="581" spans="1:8" ht="24">
      <c r="A581" s="11" t="s">
        <v>265</v>
      </c>
      <c r="B581" s="11" t="s">
        <v>320</v>
      </c>
      <c r="C581" s="11" t="s">
        <v>487</v>
      </c>
      <c r="D581" s="21">
        <v>612</v>
      </c>
      <c r="E581" s="49" t="s">
        <v>545</v>
      </c>
      <c r="F581" s="75">
        <v>912.5</v>
      </c>
      <c r="G581" s="75"/>
      <c r="H581" s="75"/>
    </row>
    <row r="582" spans="1:8" ht="36">
      <c r="A582" s="11" t="s">
        <v>265</v>
      </c>
      <c r="B582" s="11" t="s">
        <v>320</v>
      </c>
      <c r="C582" s="11" t="s">
        <v>399</v>
      </c>
      <c r="D582" s="21"/>
      <c r="E582" s="49" t="s">
        <v>330</v>
      </c>
      <c r="F582" s="75">
        <f>F583</f>
        <v>315</v>
      </c>
      <c r="G582" s="75"/>
      <c r="H582" s="75"/>
    </row>
    <row r="583" spans="1:8" ht="60">
      <c r="A583" s="11" t="s">
        <v>265</v>
      </c>
      <c r="B583" s="11" t="s">
        <v>320</v>
      </c>
      <c r="C583" s="34" t="s">
        <v>405</v>
      </c>
      <c r="D583" s="21"/>
      <c r="E583" s="35" t="s">
        <v>331</v>
      </c>
      <c r="F583" s="75">
        <f>F584</f>
        <v>315</v>
      </c>
      <c r="G583" s="75"/>
      <c r="H583" s="75"/>
    </row>
    <row r="584" spans="1:8" ht="48">
      <c r="A584" s="11" t="s">
        <v>265</v>
      </c>
      <c r="B584" s="11" t="s">
        <v>320</v>
      </c>
      <c r="C584" s="11" t="s">
        <v>406</v>
      </c>
      <c r="D584" s="21"/>
      <c r="E584" s="49" t="s">
        <v>332</v>
      </c>
      <c r="F584" s="75">
        <f>F585+F588</f>
        <v>315</v>
      </c>
      <c r="G584" s="75"/>
      <c r="H584" s="75"/>
    </row>
    <row r="585" spans="1:8" ht="36">
      <c r="A585" s="11" t="s">
        <v>265</v>
      </c>
      <c r="B585" s="11" t="s">
        <v>320</v>
      </c>
      <c r="C585" s="11" t="s">
        <v>488</v>
      </c>
      <c r="D585" s="21"/>
      <c r="E585" s="49" t="s">
        <v>250</v>
      </c>
      <c r="F585" s="75">
        <f>F586</f>
        <v>285</v>
      </c>
      <c r="G585" s="75"/>
      <c r="H585" s="75"/>
    </row>
    <row r="586" spans="1:8" ht="48">
      <c r="A586" s="11" t="s">
        <v>265</v>
      </c>
      <c r="B586" s="11" t="s">
        <v>320</v>
      </c>
      <c r="C586" s="11" t="s">
        <v>488</v>
      </c>
      <c r="D586" s="30" t="s">
        <v>296</v>
      </c>
      <c r="E586" s="50" t="s">
        <v>297</v>
      </c>
      <c r="F586" s="75">
        <f>F587</f>
        <v>285</v>
      </c>
      <c r="G586" s="75"/>
      <c r="H586" s="75"/>
    </row>
    <row r="587" spans="1:8" ht="24">
      <c r="A587" s="11" t="s">
        <v>265</v>
      </c>
      <c r="B587" s="11" t="s">
        <v>320</v>
      </c>
      <c r="C587" s="11" t="s">
        <v>488</v>
      </c>
      <c r="D587" s="21">
        <v>612</v>
      </c>
      <c r="E587" s="49" t="s">
        <v>545</v>
      </c>
      <c r="F587" s="75">
        <v>285</v>
      </c>
      <c r="G587" s="75"/>
      <c r="H587" s="75"/>
    </row>
    <row r="588" spans="1:8" ht="48">
      <c r="A588" s="11" t="s">
        <v>265</v>
      </c>
      <c r="B588" s="11" t="s">
        <v>320</v>
      </c>
      <c r="C588" s="11" t="s">
        <v>491</v>
      </c>
      <c r="D588" s="21"/>
      <c r="E588" s="49" t="s">
        <v>252</v>
      </c>
      <c r="F588" s="75">
        <f>F589</f>
        <v>30</v>
      </c>
      <c r="G588" s="75"/>
      <c r="H588" s="75"/>
    </row>
    <row r="589" spans="1:8" ht="48">
      <c r="A589" s="11" t="s">
        <v>265</v>
      </c>
      <c r="B589" s="11" t="s">
        <v>320</v>
      </c>
      <c r="C589" s="11" t="s">
        <v>491</v>
      </c>
      <c r="D589" s="30" t="s">
        <v>296</v>
      </c>
      <c r="E589" s="50" t="s">
        <v>297</v>
      </c>
      <c r="F589" s="75">
        <f>F590</f>
        <v>30</v>
      </c>
      <c r="G589" s="75"/>
      <c r="H589" s="75"/>
    </row>
    <row r="590" spans="1:8" ht="24">
      <c r="A590" s="11" t="s">
        <v>265</v>
      </c>
      <c r="B590" s="11" t="s">
        <v>320</v>
      </c>
      <c r="C590" s="11" t="s">
        <v>491</v>
      </c>
      <c r="D590" s="21">
        <v>612</v>
      </c>
      <c r="E590" s="49" t="s">
        <v>545</v>
      </c>
      <c r="F590" s="75">
        <v>30</v>
      </c>
      <c r="G590" s="75"/>
      <c r="H590" s="75"/>
    </row>
    <row r="591" spans="1:8" ht="36">
      <c r="A591" s="24" t="s">
        <v>265</v>
      </c>
      <c r="B591" s="24" t="s">
        <v>26</v>
      </c>
      <c r="C591" s="11"/>
      <c r="D591" s="21"/>
      <c r="E591" s="49" t="s">
        <v>358</v>
      </c>
      <c r="F591" s="74">
        <f>F592+F598</f>
        <v>524</v>
      </c>
      <c r="G591" s="74">
        <f>G592+G598</f>
        <v>524</v>
      </c>
      <c r="H591" s="74">
        <f>H592+H598</f>
        <v>524</v>
      </c>
    </row>
    <row r="592" spans="1:8" ht="24">
      <c r="A592" s="21" t="s">
        <v>265</v>
      </c>
      <c r="B592" s="21" t="s">
        <v>26</v>
      </c>
      <c r="C592" s="11" t="s">
        <v>138</v>
      </c>
      <c r="D592" s="21"/>
      <c r="E592" s="49" t="s">
        <v>397</v>
      </c>
      <c r="F592" s="75">
        <f>F593</f>
        <v>500</v>
      </c>
      <c r="G592" s="75">
        <f>G593</f>
        <v>500</v>
      </c>
      <c r="H592" s="75">
        <f>H593</f>
        <v>500</v>
      </c>
    </row>
    <row r="593" spans="1:8" ht="36">
      <c r="A593" s="21" t="s">
        <v>265</v>
      </c>
      <c r="B593" s="21" t="s">
        <v>26</v>
      </c>
      <c r="C593" s="11" t="s">
        <v>146</v>
      </c>
      <c r="D593" s="30"/>
      <c r="E593" s="49" t="s">
        <v>314</v>
      </c>
      <c r="F593" s="75">
        <f>F595</f>
        <v>500</v>
      </c>
      <c r="G593" s="75">
        <f>G595</f>
        <v>500</v>
      </c>
      <c r="H593" s="75">
        <f>H595</f>
        <v>500</v>
      </c>
    </row>
    <row r="594" spans="1:8" ht="48">
      <c r="A594" s="21" t="s">
        <v>265</v>
      </c>
      <c r="B594" s="21" t="s">
        <v>26</v>
      </c>
      <c r="C594" s="11" t="s">
        <v>147</v>
      </c>
      <c r="D594" s="30"/>
      <c r="E594" s="49" t="s">
        <v>150</v>
      </c>
      <c r="F594" s="75">
        <f>F595</f>
        <v>500</v>
      </c>
      <c r="G594" s="75">
        <f t="shared" ref="G594:H596" si="45">G595</f>
        <v>500</v>
      </c>
      <c r="H594" s="75">
        <f t="shared" si="45"/>
        <v>500</v>
      </c>
    </row>
    <row r="595" spans="1:8" ht="36">
      <c r="A595" s="21" t="s">
        <v>265</v>
      </c>
      <c r="B595" s="21" t="s">
        <v>26</v>
      </c>
      <c r="C595" s="11" t="s">
        <v>492</v>
      </c>
      <c r="D595" s="31"/>
      <c r="E595" s="51" t="s">
        <v>114</v>
      </c>
      <c r="F595" s="75">
        <f>F596</f>
        <v>500</v>
      </c>
      <c r="G595" s="75">
        <f t="shared" si="45"/>
        <v>500</v>
      </c>
      <c r="H595" s="75">
        <f t="shared" si="45"/>
        <v>500</v>
      </c>
    </row>
    <row r="596" spans="1:8" ht="48">
      <c r="A596" s="21" t="s">
        <v>265</v>
      </c>
      <c r="B596" s="21" t="s">
        <v>26</v>
      </c>
      <c r="C596" s="11" t="s">
        <v>492</v>
      </c>
      <c r="D596" s="30" t="s">
        <v>296</v>
      </c>
      <c r="E596" s="50" t="s">
        <v>297</v>
      </c>
      <c r="F596" s="75">
        <f>F597</f>
        <v>500</v>
      </c>
      <c r="G596" s="75">
        <f t="shared" si="45"/>
        <v>500</v>
      </c>
      <c r="H596" s="75">
        <f t="shared" si="45"/>
        <v>500</v>
      </c>
    </row>
    <row r="597" spans="1:8" ht="48">
      <c r="A597" s="21" t="s">
        <v>265</v>
      </c>
      <c r="B597" s="21" t="s">
        <v>26</v>
      </c>
      <c r="C597" s="11" t="s">
        <v>492</v>
      </c>
      <c r="D597" s="21" t="s">
        <v>299</v>
      </c>
      <c r="E597" s="49" t="s">
        <v>300</v>
      </c>
      <c r="F597" s="75">
        <v>500</v>
      </c>
      <c r="G597" s="75">
        <v>500</v>
      </c>
      <c r="H597" s="75">
        <v>500</v>
      </c>
    </row>
    <row r="598" spans="1:8" ht="36">
      <c r="A598" s="21" t="s">
        <v>265</v>
      </c>
      <c r="B598" s="21" t="s">
        <v>26</v>
      </c>
      <c r="C598" s="11" t="s">
        <v>133</v>
      </c>
      <c r="D598" s="21"/>
      <c r="E598" s="49" t="s">
        <v>191</v>
      </c>
      <c r="F598" s="75">
        <f>F599</f>
        <v>24</v>
      </c>
      <c r="G598" s="75">
        <f>G599</f>
        <v>24</v>
      </c>
      <c r="H598" s="75">
        <f>H599</f>
        <v>24</v>
      </c>
    </row>
    <row r="599" spans="1:8" ht="36">
      <c r="A599" s="21" t="s">
        <v>265</v>
      </c>
      <c r="B599" s="21" t="s">
        <v>26</v>
      </c>
      <c r="C599" s="11" t="s">
        <v>134</v>
      </c>
      <c r="D599" s="21"/>
      <c r="E599" s="49" t="s">
        <v>344</v>
      </c>
      <c r="F599" s="75">
        <f>F601</f>
        <v>24</v>
      </c>
      <c r="G599" s="75">
        <f>G601</f>
        <v>24</v>
      </c>
      <c r="H599" s="75">
        <f>H601</f>
        <v>24</v>
      </c>
    </row>
    <row r="600" spans="1:8" ht="36">
      <c r="A600" s="21" t="s">
        <v>265</v>
      </c>
      <c r="B600" s="21" t="s">
        <v>26</v>
      </c>
      <c r="C600" s="11" t="s">
        <v>38</v>
      </c>
      <c r="D600" s="21"/>
      <c r="E600" s="49" t="s">
        <v>315</v>
      </c>
      <c r="F600" s="75">
        <f t="shared" ref="F600:H602" si="46">F601</f>
        <v>24</v>
      </c>
      <c r="G600" s="75">
        <f t="shared" si="46"/>
        <v>24</v>
      </c>
      <c r="H600" s="75">
        <f t="shared" si="46"/>
        <v>24</v>
      </c>
    </row>
    <row r="601" spans="1:8" ht="36">
      <c r="A601" s="21" t="s">
        <v>265</v>
      </c>
      <c r="B601" s="21" t="s">
        <v>26</v>
      </c>
      <c r="C601" s="11" t="s">
        <v>51</v>
      </c>
      <c r="D601" s="31"/>
      <c r="E601" s="49" t="s">
        <v>358</v>
      </c>
      <c r="F601" s="75">
        <f t="shared" si="46"/>
        <v>24</v>
      </c>
      <c r="G601" s="75">
        <f t="shared" si="46"/>
        <v>24</v>
      </c>
      <c r="H601" s="75">
        <f t="shared" si="46"/>
        <v>24</v>
      </c>
    </row>
    <row r="602" spans="1:8" ht="48">
      <c r="A602" s="21" t="s">
        <v>265</v>
      </c>
      <c r="B602" s="21" t="s">
        <v>26</v>
      </c>
      <c r="C602" s="11" t="s">
        <v>51</v>
      </c>
      <c r="D602" s="30" t="s">
        <v>296</v>
      </c>
      <c r="E602" s="50" t="s">
        <v>297</v>
      </c>
      <c r="F602" s="75">
        <f>F603</f>
        <v>24</v>
      </c>
      <c r="G602" s="75">
        <f t="shared" si="46"/>
        <v>24</v>
      </c>
      <c r="H602" s="75">
        <f t="shared" si="46"/>
        <v>24</v>
      </c>
    </row>
    <row r="603" spans="1:8" ht="48">
      <c r="A603" s="21" t="s">
        <v>265</v>
      </c>
      <c r="B603" s="21" t="s">
        <v>26</v>
      </c>
      <c r="C603" s="11" t="s">
        <v>51</v>
      </c>
      <c r="D603" s="21" t="s">
        <v>299</v>
      </c>
      <c r="E603" s="49" t="s">
        <v>300</v>
      </c>
      <c r="F603" s="75">
        <v>24</v>
      </c>
      <c r="G603" s="75">
        <v>24</v>
      </c>
      <c r="H603" s="75">
        <v>24</v>
      </c>
    </row>
    <row r="604" spans="1:8">
      <c r="A604" s="24" t="s">
        <v>265</v>
      </c>
      <c r="B604" s="24" t="s">
        <v>265</v>
      </c>
      <c r="C604" s="11"/>
      <c r="D604" s="21"/>
      <c r="E604" s="49" t="s">
        <v>309</v>
      </c>
      <c r="F604" s="74">
        <f>F605+F614</f>
        <v>15513.264000000001</v>
      </c>
      <c r="G604" s="74">
        <f>G605+G614</f>
        <v>9320</v>
      </c>
      <c r="H604" s="74">
        <f>H605+H614</f>
        <v>9320</v>
      </c>
    </row>
    <row r="605" spans="1:8" ht="24">
      <c r="A605" s="21" t="s">
        <v>265</v>
      </c>
      <c r="B605" s="21" t="s">
        <v>265</v>
      </c>
      <c r="C605" s="11" t="s">
        <v>138</v>
      </c>
      <c r="D605" s="21"/>
      <c r="E605" s="49" t="s">
        <v>111</v>
      </c>
      <c r="F605" s="75">
        <f>F606</f>
        <v>11174.6</v>
      </c>
      <c r="G605" s="75">
        <f>G606</f>
        <v>5117</v>
      </c>
      <c r="H605" s="75">
        <f>H606</f>
        <v>5117</v>
      </c>
    </row>
    <row r="606" spans="1:8" ht="36">
      <c r="A606" s="21" t="s">
        <v>265</v>
      </c>
      <c r="B606" s="21" t="s">
        <v>265</v>
      </c>
      <c r="C606" s="11" t="s">
        <v>393</v>
      </c>
      <c r="D606" s="21"/>
      <c r="E606" s="49" t="s">
        <v>395</v>
      </c>
      <c r="F606" s="75">
        <f>F607</f>
        <v>11174.6</v>
      </c>
      <c r="G606" s="75">
        <f>G611</f>
        <v>5117</v>
      </c>
      <c r="H606" s="75">
        <f>H611</f>
        <v>5117</v>
      </c>
    </row>
    <row r="607" spans="1:8" ht="36">
      <c r="A607" s="21" t="s">
        <v>265</v>
      </c>
      <c r="B607" s="21" t="s">
        <v>265</v>
      </c>
      <c r="C607" s="11" t="s">
        <v>394</v>
      </c>
      <c r="D607" s="21"/>
      <c r="E607" s="49" t="s">
        <v>396</v>
      </c>
      <c r="F607" s="75">
        <f>F611+F608</f>
        <v>11174.6</v>
      </c>
      <c r="G607" s="75">
        <f>G611</f>
        <v>5117</v>
      </c>
      <c r="H607" s="75">
        <f>H611</f>
        <v>5117</v>
      </c>
    </row>
    <row r="608" spans="1:8" ht="36">
      <c r="A608" s="21" t="s">
        <v>265</v>
      </c>
      <c r="B608" s="21" t="s">
        <v>265</v>
      </c>
      <c r="C608" s="11" t="s">
        <v>76</v>
      </c>
      <c r="D608" s="21"/>
      <c r="E608" s="49" t="s">
        <v>77</v>
      </c>
      <c r="F608" s="75">
        <f>F609</f>
        <v>6057.6</v>
      </c>
      <c r="G608" s="75"/>
      <c r="H608" s="75"/>
    </row>
    <row r="609" spans="1:8" ht="48">
      <c r="A609" s="21" t="s">
        <v>265</v>
      </c>
      <c r="B609" s="21" t="s">
        <v>265</v>
      </c>
      <c r="C609" s="11" t="s">
        <v>76</v>
      </c>
      <c r="D609" s="30" t="s">
        <v>296</v>
      </c>
      <c r="E609" s="50" t="s">
        <v>297</v>
      </c>
      <c r="F609" s="75">
        <f>F610</f>
        <v>6057.6</v>
      </c>
      <c r="G609" s="75"/>
      <c r="H609" s="75"/>
    </row>
    <row r="610" spans="1:8" ht="48">
      <c r="A610" s="21" t="s">
        <v>265</v>
      </c>
      <c r="B610" s="21" t="s">
        <v>265</v>
      </c>
      <c r="C610" s="11" t="s">
        <v>76</v>
      </c>
      <c r="D610" s="21" t="s">
        <v>398</v>
      </c>
      <c r="E610" s="49" t="s">
        <v>300</v>
      </c>
      <c r="F610" s="75">
        <v>6057.6</v>
      </c>
      <c r="G610" s="75"/>
      <c r="H610" s="75"/>
    </row>
    <row r="611" spans="1:8" ht="24">
      <c r="A611" s="21" t="s">
        <v>265</v>
      </c>
      <c r="B611" s="21" t="s">
        <v>265</v>
      </c>
      <c r="C611" s="11" t="s">
        <v>493</v>
      </c>
      <c r="D611" s="21"/>
      <c r="E611" s="49" t="s">
        <v>115</v>
      </c>
      <c r="F611" s="75">
        <f t="shared" ref="F611:H612" si="47">F612</f>
        <v>5117</v>
      </c>
      <c r="G611" s="75">
        <f t="shared" si="47"/>
        <v>5117</v>
      </c>
      <c r="H611" s="75">
        <f t="shared" si="47"/>
        <v>5117</v>
      </c>
    </row>
    <row r="612" spans="1:8" ht="48">
      <c r="A612" s="21" t="s">
        <v>265</v>
      </c>
      <c r="B612" s="21" t="s">
        <v>265</v>
      </c>
      <c r="C612" s="11" t="s">
        <v>493</v>
      </c>
      <c r="D612" s="30" t="s">
        <v>296</v>
      </c>
      <c r="E612" s="50" t="s">
        <v>297</v>
      </c>
      <c r="F612" s="75">
        <f t="shared" si="47"/>
        <v>5117</v>
      </c>
      <c r="G612" s="75">
        <f t="shared" si="47"/>
        <v>5117</v>
      </c>
      <c r="H612" s="75">
        <f t="shared" si="47"/>
        <v>5117</v>
      </c>
    </row>
    <row r="613" spans="1:8" ht="48">
      <c r="A613" s="21" t="s">
        <v>265</v>
      </c>
      <c r="B613" s="21" t="s">
        <v>265</v>
      </c>
      <c r="C613" s="11" t="s">
        <v>493</v>
      </c>
      <c r="D613" s="21" t="s">
        <v>398</v>
      </c>
      <c r="E613" s="49" t="s">
        <v>300</v>
      </c>
      <c r="F613" s="75">
        <v>5117</v>
      </c>
      <c r="G613" s="75">
        <v>5117</v>
      </c>
      <c r="H613" s="75">
        <v>5117</v>
      </c>
    </row>
    <row r="614" spans="1:8" ht="24">
      <c r="A614" s="11" t="s">
        <v>265</v>
      </c>
      <c r="B614" s="11" t="s">
        <v>265</v>
      </c>
      <c r="C614" s="11" t="s">
        <v>411</v>
      </c>
      <c r="D614" s="11"/>
      <c r="E614" s="49" t="s">
        <v>107</v>
      </c>
      <c r="F614" s="75">
        <f>F615</f>
        <v>4338.6640000000007</v>
      </c>
      <c r="G614" s="75">
        <f>G615</f>
        <v>4203</v>
      </c>
      <c r="H614" s="75">
        <f>H615</f>
        <v>4203</v>
      </c>
    </row>
    <row r="615" spans="1:8" ht="60">
      <c r="A615" s="11" t="s">
        <v>265</v>
      </c>
      <c r="B615" s="11" t="s">
        <v>265</v>
      </c>
      <c r="C615" s="11" t="s">
        <v>539</v>
      </c>
      <c r="D615" s="11"/>
      <c r="E615" s="49" t="s">
        <v>429</v>
      </c>
      <c r="F615" s="72">
        <f>F616+F626</f>
        <v>4338.6640000000007</v>
      </c>
      <c r="G615" s="72">
        <f>G616+G626</f>
        <v>4203</v>
      </c>
      <c r="H615" s="72">
        <f>H616+H626</f>
        <v>4203</v>
      </c>
    </row>
    <row r="616" spans="1:8" ht="96">
      <c r="A616" s="11" t="s">
        <v>265</v>
      </c>
      <c r="B616" s="11" t="s">
        <v>265</v>
      </c>
      <c r="C616" s="11" t="s">
        <v>540</v>
      </c>
      <c r="D616" s="11"/>
      <c r="E616" s="49" t="s">
        <v>223</v>
      </c>
      <c r="F616" s="72">
        <f>F617+F620+F623</f>
        <v>856.86400000000003</v>
      </c>
      <c r="G616" s="72">
        <f>G617+G620+G623</f>
        <v>749</v>
      </c>
      <c r="H616" s="72">
        <f>H617+H620+H623</f>
        <v>749</v>
      </c>
    </row>
    <row r="617" spans="1:8" ht="144">
      <c r="A617" s="11" t="s">
        <v>265</v>
      </c>
      <c r="B617" s="11" t="s">
        <v>265</v>
      </c>
      <c r="C617" s="11" t="s">
        <v>494</v>
      </c>
      <c r="D617" s="11"/>
      <c r="E617" s="49" t="s">
        <v>313</v>
      </c>
      <c r="F617" s="72">
        <f t="shared" ref="F617:H618" si="48">F618</f>
        <v>558.36400000000003</v>
      </c>
      <c r="G617" s="72">
        <f t="shared" si="48"/>
        <v>450.5</v>
      </c>
      <c r="H617" s="72">
        <f t="shared" si="48"/>
        <v>450.5</v>
      </c>
    </row>
    <row r="618" spans="1:8" ht="48">
      <c r="A618" s="11" t="s">
        <v>265</v>
      </c>
      <c r="B618" s="11" t="s">
        <v>265</v>
      </c>
      <c r="C618" s="11" t="s">
        <v>494</v>
      </c>
      <c r="D618" s="33" t="s">
        <v>296</v>
      </c>
      <c r="E618" s="50" t="s">
        <v>297</v>
      </c>
      <c r="F618" s="72">
        <f t="shared" si="48"/>
        <v>558.36400000000003</v>
      </c>
      <c r="G618" s="72">
        <f t="shared" si="48"/>
        <v>450.5</v>
      </c>
      <c r="H618" s="72">
        <f t="shared" si="48"/>
        <v>450.5</v>
      </c>
    </row>
    <row r="619" spans="1:8" ht="72">
      <c r="A619" s="11" t="s">
        <v>265</v>
      </c>
      <c r="B619" s="11" t="s">
        <v>265</v>
      </c>
      <c r="C619" s="11" t="s">
        <v>494</v>
      </c>
      <c r="D619" s="11" t="s">
        <v>301</v>
      </c>
      <c r="E619" s="49" t="s">
        <v>635</v>
      </c>
      <c r="F619" s="72">
        <v>558.36400000000003</v>
      </c>
      <c r="G619" s="72">
        <v>450.5</v>
      </c>
      <c r="H619" s="100">
        <v>450.5</v>
      </c>
    </row>
    <row r="620" spans="1:8" ht="132">
      <c r="A620" s="11" t="s">
        <v>265</v>
      </c>
      <c r="B620" s="11" t="s">
        <v>265</v>
      </c>
      <c r="C620" s="11" t="s">
        <v>495</v>
      </c>
      <c r="D620" s="11"/>
      <c r="E620" s="49" t="s">
        <v>430</v>
      </c>
      <c r="F620" s="72">
        <f t="shared" ref="F620:H621" si="49">F621</f>
        <v>237</v>
      </c>
      <c r="G620" s="72">
        <f t="shared" si="49"/>
        <v>237</v>
      </c>
      <c r="H620" s="72">
        <f t="shared" si="49"/>
        <v>237</v>
      </c>
    </row>
    <row r="621" spans="1:8" ht="48">
      <c r="A621" s="11" t="s">
        <v>265</v>
      </c>
      <c r="B621" s="11" t="s">
        <v>265</v>
      </c>
      <c r="C621" s="11" t="s">
        <v>495</v>
      </c>
      <c r="D621" s="33" t="s">
        <v>296</v>
      </c>
      <c r="E621" s="50" t="s">
        <v>297</v>
      </c>
      <c r="F621" s="72">
        <f t="shared" si="49"/>
        <v>237</v>
      </c>
      <c r="G621" s="72">
        <f t="shared" si="49"/>
        <v>237</v>
      </c>
      <c r="H621" s="72">
        <f t="shared" si="49"/>
        <v>237</v>
      </c>
    </row>
    <row r="622" spans="1:8" ht="48">
      <c r="A622" s="11" t="s">
        <v>265</v>
      </c>
      <c r="B622" s="11" t="s">
        <v>265</v>
      </c>
      <c r="C622" s="11" t="s">
        <v>495</v>
      </c>
      <c r="D622" s="11" t="s">
        <v>301</v>
      </c>
      <c r="E622" s="49" t="s">
        <v>302</v>
      </c>
      <c r="F622" s="72">
        <v>237</v>
      </c>
      <c r="G622" s="72">
        <v>237</v>
      </c>
      <c r="H622" s="100">
        <v>237</v>
      </c>
    </row>
    <row r="623" spans="1:8" ht="108">
      <c r="A623" s="11" t="s">
        <v>265</v>
      </c>
      <c r="B623" s="11" t="s">
        <v>265</v>
      </c>
      <c r="C623" s="11" t="s">
        <v>496</v>
      </c>
      <c r="D623" s="11"/>
      <c r="E623" s="49" t="s">
        <v>525</v>
      </c>
      <c r="F623" s="72">
        <f t="shared" ref="F623:H624" si="50">F624</f>
        <v>61.5</v>
      </c>
      <c r="G623" s="72">
        <f t="shared" si="50"/>
        <v>61.5</v>
      </c>
      <c r="H623" s="72">
        <f t="shared" si="50"/>
        <v>61.5</v>
      </c>
    </row>
    <row r="624" spans="1:8" ht="48">
      <c r="A624" s="11" t="s">
        <v>265</v>
      </c>
      <c r="B624" s="11" t="s">
        <v>265</v>
      </c>
      <c r="C624" s="11" t="s">
        <v>496</v>
      </c>
      <c r="D624" s="33" t="s">
        <v>296</v>
      </c>
      <c r="E624" s="50" t="s">
        <v>297</v>
      </c>
      <c r="F624" s="72">
        <f t="shared" si="50"/>
        <v>61.5</v>
      </c>
      <c r="G624" s="72">
        <f t="shared" si="50"/>
        <v>61.5</v>
      </c>
      <c r="H624" s="72">
        <f t="shared" si="50"/>
        <v>61.5</v>
      </c>
    </row>
    <row r="625" spans="1:8" ht="72">
      <c r="A625" s="11" t="s">
        <v>265</v>
      </c>
      <c r="B625" s="11" t="s">
        <v>265</v>
      </c>
      <c r="C625" s="11" t="s">
        <v>496</v>
      </c>
      <c r="D625" s="11" t="s">
        <v>301</v>
      </c>
      <c r="E625" s="49" t="s">
        <v>635</v>
      </c>
      <c r="F625" s="72">
        <v>61.5</v>
      </c>
      <c r="G625" s="72">
        <v>61.5</v>
      </c>
      <c r="H625" s="100">
        <v>61.5</v>
      </c>
    </row>
    <row r="626" spans="1:8" ht="60">
      <c r="A626" s="11" t="s">
        <v>265</v>
      </c>
      <c r="B626" s="11" t="s">
        <v>265</v>
      </c>
      <c r="C626" s="11" t="s">
        <v>541</v>
      </c>
      <c r="D626" s="11"/>
      <c r="E626" s="49" t="s">
        <v>109</v>
      </c>
      <c r="F626" s="72">
        <f>F633+F627+F630</f>
        <v>3481.8</v>
      </c>
      <c r="G626" s="72">
        <f>+G627</f>
        <v>3454</v>
      </c>
      <c r="H626" s="72">
        <f>+H627</f>
        <v>3454</v>
      </c>
    </row>
    <row r="627" spans="1:8" ht="60">
      <c r="A627" s="11" t="s">
        <v>265</v>
      </c>
      <c r="B627" s="11" t="s">
        <v>265</v>
      </c>
      <c r="C627" s="11" t="s">
        <v>497</v>
      </c>
      <c r="D627" s="11"/>
      <c r="E627" s="50" t="s">
        <v>534</v>
      </c>
      <c r="F627" s="72">
        <f t="shared" ref="F627:H628" si="51">F628</f>
        <v>3454</v>
      </c>
      <c r="G627" s="72">
        <f t="shared" si="51"/>
        <v>3454</v>
      </c>
      <c r="H627" s="72">
        <f t="shared" si="51"/>
        <v>3454</v>
      </c>
    </row>
    <row r="628" spans="1:8" ht="48">
      <c r="A628" s="11" t="s">
        <v>265</v>
      </c>
      <c r="B628" s="11" t="s">
        <v>265</v>
      </c>
      <c r="C628" s="11" t="s">
        <v>497</v>
      </c>
      <c r="D628" s="33" t="s">
        <v>296</v>
      </c>
      <c r="E628" s="50" t="s">
        <v>297</v>
      </c>
      <c r="F628" s="72">
        <f t="shared" si="51"/>
        <v>3454</v>
      </c>
      <c r="G628" s="72">
        <f t="shared" si="51"/>
        <v>3454</v>
      </c>
      <c r="H628" s="72">
        <f t="shared" si="51"/>
        <v>3454</v>
      </c>
    </row>
    <row r="629" spans="1:8" ht="72">
      <c r="A629" s="11" t="s">
        <v>265</v>
      </c>
      <c r="B629" s="11" t="s">
        <v>265</v>
      </c>
      <c r="C629" s="11" t="s">
        <v>497</v>
      </c>
      <c r="D629" s="11" t="s">
        <v>301</v>
      </c>
      <c r="E629" s="49" t="s">
        <v>635</v>
      </c>
      <c r="F629" s="72">
        <v>3454</v>
      </c>
      <c r="G629" s="72">
        <v>3454</v>
      </c>
      <c r="H629" s="72">
        <v>3454</v>
      </c>
    </row>
    <row r="630" spans="1:8" ht="60">
      <c r="A630" s="11" t="s">
        <v>265</v>
      </c>
      <c r="B630" s="11" t="s">
        <v>265</v>
      </c>
      <c r="C630" s="11" t="s">
        <v>602</v>
      </c>
      <c r="D630" s="11"/>
      <c r="E630" s="49" t="s">
        <v>599</v>
      </c>
      <c r="F630" s="72">
        <f>F631</f>
        <v>25.3</v>
      </c>
      <c r="G630" s="72"/>
      <c r="H630" s="72"/>
    </row>
    <row r="631" spans="1:8" ht="48">
      <c r="A631" s="11" t="s">
        <v>265</v>
      </c>
      <c r="B631" s="11" t="s">
        <v>265</v>
      </c>
      <c r="C631" s="11" t="s">
        <v>602</v>
      </c>
      <c r="D631" s="33" t="s">
        <v>296</v>
      </c>
      <c r="E631" s="50" t="s">
        <v>297</v>
      </c>
      <c r="F631" s="72">
        <f>F632</f>
        <v>25.3</v>
      </c>
      <c r="G631" s="72"/>
      <c r="H631" s="72"/>
    </row>
    <row r="632" spans="1:8" ht="72">
      <c r="A632" s="11" t="s">
        <v>265</v>
      </c>
      <c r="B632" s="11" t="s">
        <v>265</v>
      </c>
      <c r="C632" s="11" t="s">
        <v>602</v>
      </c>
      <c r="D632" s="11" t="s">
        <v>301</v>
      </c>
      <c r="E632" s="49" t="s">
        <v>635</v>
      </c>
      <c r="F632" s="72">
        <v>25.3</v>
      </c>
      <c r="G632" s="72"/>
      <c r="H632" s="72"/>
    </row>
    <row r="633" spans="1:8" ht="72">
      <c r="A633" s="11" t="s">
        <v>265</v>
      </c>
      <c r="B633" s="11" t="s">
        <v>265</v>
      </c>
      <c r="C633" s="11" t="s">
        <v>601</v>
      </c>
      <c r="D633" s="11"/>
      <c r="E633" s="49" t="s">
        <v>600</v>
      </c>
      <c r="F633" s="72">
        <f>F634</f>
        <v>2.5</v>
      </c>
      <c r="G633" s="72"/>
      <c r="H633" s="72"/>
    </row>
    <row r="634" spans="1:8" ht="48">
      <c r="A634" s="11" t="s">
        <v>265</v>
      </c>
      <c r="B634" s="11" t="s">
        <v>265</v>
      </c>
      <c r="C634" s="11" t="s">
        <v>601</v>
      </c>
      <c r="D634" s="33" t="s">
        <v>296</v>
      </c>
      <c r="E634" s="50" t="s">
        <v>297</v>
      </c>
      <c r="F634" s="72">
        <f>F635</f>
        <v>2.5</v>
      </c>
      <c r="G634" s="72"/>
      <c r="H634" s="72"/>
    </row>
    <row r="635" spans="1:8" ht="72">
      <c r="A635" s="11" t="s">
        <v>265</v>
      </c>
      <c r="B635" s="11" t="s">
        <v>265</v>
      </c>
      <c r="C635" s="11" t="s">
        <v>601</v>
      </c>
      <c r="D635" s="11" t="s">
        <v>301</v>
      </c>
      <c r="E635" s="49" t="s">
        <v>635</v>
      </c>
      <c r="F635" s="72">
        <v>2.5</v>
      </c>
      <c r="G635" s="72"/>
      <c r="H635" s="72"/>
    </row>
    <row r="636" spans="1:8">
      <c r="A636" s="24" t="s">
        <v>265</v>
      </c>
      <c r="B636" s="24" t="s">
        <v>264</v>
      </c>
      <c r="C636" s="11"/>
      <c r="D636" s="21"/>
      <c r="E636" s="49" t="s">
        <v>553</v>
      </c>
      <c r="F636" s="71">
        <f>F637+F660</f>
        <v>13342.3</v>
      </c>
      <c r="G636" s="71">
        <f>G637+G660</f>
        <v>9112.2999999999993</v>
      </c>
      <c r="H636" s="71">
        <f>H637+H660</f>
        <v>9112.2999999999993</v>
      </c>
    </row>
    <row r="637" spans="1:8" ht="24">
      <c r="A637" s="21" t="s">
        <v>265</v>
      </c>
      <c r="B637" s="21" t="s">
        <v>264</v>
      </c>
      <c r="C637" s="11" t="s">
        <v>138</v>
      </c>
      <c r="D637" s="21"/>
      <c r="E637" s="49" t="s">
        <v>111</v>
      </c>
      <c r="F637" s="75">
        <f t="shared" ref="F637:H638" si="52">F638</f>
        <v>12681.099999999999</v>
      </c>
      <c r="G637" s="75">
        <f t="shared" si="52"/>
        <v>8451.0999999999985</v>
      </c>
      <c r="H637" s="75">
        <f t="shared" si="52"/>
        <v>8451.0999999999985</v>
      </c>
    </row>
    <row r="638" spans="1:8">
      <c r="A638" s="21" t="s">
        <v>265</v>
      </c>
      <c r="B638" s="21" t="s">
        <v>264</v>
      </c>
      <c r="C638" s="11" t="s">
        <v>148</v>
      </c>
      <c r="D638" s="21"/>
      <c r="E638" s="49" t="s">
        <v>556</v>
      </c>
      <c r="F638" s="75">
        <f t="shared" si="52"/>
        <v>12681.099999999999</v>
      </c>
      <c r="G638" s="75">
        <f t="shared" si="52"/>
        <v>8451.0999999999985</v>
      </c>
      <c r="H638" s="75">
        <f t="shared" si="52"/>
        <v>8451.0999999999985</v>
      </c>
    </row>
    <row r="639" spans="1:8" ht="24">
      <c r="A639" s="21" t="s">
        <v>265</v>
      </c>
      <c r="B639" s="21" t="s">
        <v>264</v>
      </c>
      <c r="C639" s="11" t="s">
        <v>149</v>
      </c>
      <c r="D639" s="21"/>
      <c r="E639" s="49" t="s">
        <v>388</v>
      </c>
      <c r="F639" s="75">
        <f>F640+F649+F654+F657</f>
        <v>12681.099999999999</v>
      </c>
      <c r="G639" s="75">
        <f>G640+G649+G654+G657</f>
        <v>8451.0999999999985</v>
      </c>
      <c r="H639" s="75">
        <f>H640+H649+H654+H657</f>
        <v>8451.0999999999985</v>
      </c>
    </row>
    <row r="640" spans="1:8" ht="36">
      <c r="A640" s="21" t="s">
        <v>265</v>
      </c>
      <c r="B640" s="21" t="s">
        <v>264</v>
      </c>
      <c r="C640" s="11" t="s">
        <v>498</v>
      </c>
      <c r="D640" s="21"/>
      <c r="E640" s="49" t="s">
        <v>557</v>
      </c>
      <c r="F640" s="75">
        <f>F641+F645+F647</f>
        <v>5767.4</v>
      </c>
      <c r="G640" s="75">
        <f>G641+G645+G647</f>
        <v>5767.4</v>
      </c>
      <c r="H640" s="75">
        <f>H641+H645+H647</f>
        <v>5767.4</v>
      </c>
    </row>
    <row r="641" spans="1:8" ht="72">
      <c r="A641" s="21" t="s">
        <v>265</v>
      </c>
      <c r="B641" s="21" t="s">
        <v>264</v>
      </c>
      <c r="C641" s="11" t="s">
        <v>498</v>
      </c>
      <c r="D641" s="30" t="s">
        <v>558</v>
      </c>
      <c r="E641" s="50" t="s">
        <v>559</v>
      </c>
      <c r="F641" s="75">
        <f>F642+F643+F644</f>
        <v>5590.4</v>
      </c>
      <c r="G641" s="75">
        <f>G642+G643+G644</f>
        <v>5590.4</v>
      </c>
      <c r="H641" s="75">
        <f>H642+H643+H644</f>
        <v>5590.4</v>
      </c>
    </row>
    <row r="642" spans="1:8" ht="24">
      <c r="A642" s="21" t="s">
        <v>265</v>
      </c>
      <c r="B642" s="21" t="s">
        <v>264</v>
      </c>
      <c r="C642" s="11" t="s">
        <v>498</v>
      </c>
      <c r="D642" s="31" t="s">
        <v>560</v>
      </c>
      <c r="E642" s="51" t="s">
        <v>176</v>
      </c>
      <c r="F642" s="75">
        <v>3382.7</v>
      </c>
      <c r="G642" s="75">
        <v>3382.7</v>
      </c>
      <c r="H642" s="75">
        <v>3382.7</v>
      </c>
    </row>
    <row r="643" spans="1:8" ht="24">
      <c r="A643" s="21" t="s">
        <v>265</v>
      </c>
      <c r="B643" s="21" t="s">
        <v>264</v>
      </c>
      <c r="C643" s="11" t="s">
        <v>498</v>
      </c>
      <c r="D643" s="31" t="s">
        <v>561</v>
      </c>
      <c r="E643" s="51" t="s">
        <v>562</v>
      </c>
      <c r="F643" s="75">
        <v>911</v>
      </c>
      <c r="G643" s="75">
        <v>911</v>
      </c>
      <c r="H643" s="75">
        <v>911</v>
      </c>
    </row>
    <row r="644" spans="1:8" ht="60">
      <c r="A644" s="21" t="s">
        <v>265</v>
      </c>
      <c r="B644" s="21" t="s">
        <v>264</v>
      </c>
      <c r="C644" s="11" t="s">
        <v>498</v>
      </c>
      <c r="D644" s="31">
        <v>129</v>
      </c>
      <c r="E644" s="51" t="s">
        <v>178</v>
      </c>
      <c r="F644" s="75">
        <v>1296.7</v>
      </c>
      <c r="G644" s="75">
        <v>1296.7</v>
      </c>
      <c r="H644" s="75">
        <v>1296.7</v>
      </c>
    </row>
    <row r="645" spans="1:8" ht="24">
      <c r="A645" s="21" t="s">
        <v>265</v>
      </c>
      <c r="B645" s="21" t="s">
        <v>264</v>
      </c>
      <c r="C645" s="11" t="s">
        <v>498</v>
      </c>
      <c r="D645" s="30" t="s">
        <v>256</v>
      </c>
      <c r="E645" s="50" t="s">
        <v>257</v>
      </c>
      <c r="F645" s="75">
        <f>F646</f>
        <v>175</v>
      </c>
      <c r="G645" s="75">
        <f>G646</f>
        <v>175</v>
      </c>
      <c r="H645" s="75">
        <f>H646</f>
        <v>175</v>
      </c>
    </row>
    <row r="646" spans="1:8" ht="24">
      <c r="A646" s="21" t="s">
        <v>265</v>
      </c>
      <c r="B646" s="21" t="s">
        <v>264</v>
      </c>
      <c r="C646" s="11" t="s">
        <v>498</v>
      </c>
      <c r="D646" s="21" t="s">
        <v>258</v>
      </c>
      <c r="E646" s="49" t="s">
        <v>240</v>
      </c>
      <c r="F646" s="75">
        <v>175</v>
      </c>
      <c r="G646" s="75">
        <v>175</v>
      </c>
      <c r="H646" s="75">
        <v>175</v>
      </c>
    </row>
    <row r="647" spans="1:8">
      <c r="A647" s="21" t="s">
        <v>265</v>
      </c>
      <c r="B647" s="21" t="s">
        <v>264</v>
      </c>
      <c r="C647" s="11" t="s">
        <v>498</v>
      </c>
      <c r="D647" s="30" t="s">
        <v>262</v>
      </c>
      <c r="E647" s="50" t="s">
        <v>263</v>
      </c>
      <c r="F647" s="75">
        <f>F648</f>
        <v>2</v>
      </c>
      <c r="G647" s="75">
        <f>G648</f>
        <v>2</v>
      </c>
      <c r="H647" s="75">
        <f>H648</f>
        <v>2</v>
      </c>
    </row>
    <row r="648" spans="1:8">
      <c r="A648" s="21" t="s">
        <v>265</v>
      </c>
      <c r="B648" s="21" t="s">
        <v>264</v>
      </c>
      <c r="C648" s="11" t="s">
        <v>498</v>
      </c>
      <c r="D648" s="21">
        <v>853</v>
      </c>
      <c r="E648" s="51" t="s">
        <v>549</v>
      </c>
      <c r="F648" s="75">
        <v>2</v>
      </c>
      <c r="G648" s="75">
        <v>2</v>
      </c>
      <c r="H648" s="75">
        <v>2</v>
      </c>
    </row>
    <row r="649" spans="1:8" ht="60">
      <c r="A649" s="21" t="s">
        <v>265</v>
      </c>
      <c r="B649" s="21" t="s">
        <v>264</v>
      </c>
      <c r="C649" s="11" t="s">
        <v>499</v>
      </c>
      <c r="D649" s="31"/>
      <c r="E649" s="51" t="s">
        <v>523</v>
      </c>
      <c r="F649" s="75">
        <f>F650</f>
        <v>2408.6999999999998</v>
      </c>
      <c r="G649" s="75">
        <f>G650</f>
        <v>2408.6999999999998</v>
      </c>
      <c r="H649" s="75">
        <f>H650</f>
        <v>2408.6999999999998</v>
      </c>
    </row>
    <row r="650" spans="1:8" ht="72">
      <c r="A650" s="21" t="s">
        <v>265</v>
      </c>
      <c r="B650" s="21" t="s">
        <v>264</v>
      </c>
      <c r="C650" s="11" t="s">
        <v>499</v>
      </c>
      <c r="D650" s="30" t="s">
        <v>558</v>
      </c>
      <c r="E650" s="50" t="s">
        <v>559</v>
      </c>
      <c r="F650" s="75">
        <f>F651+F652+F653</f>
        <v>2408.6999999999998</v>
      </c>
      <c r="G650" s="75">
        <f>G651+G652+G653</f>
        <v>2408.6999999999998</v>
      </c>
      <c r="H650" s="75">
        <f>H651+H652+H653</f>
        <v>2408.6999999999998</v>
      </c>
    </row>
    <row r="651" spans="1:8" ht="24">
      <c r="A651" s="21" t="s">
        <v>265</v>
      </c>
      <c r="B651" s="21" t="s">
        <v>264</v>
      </c>
      <c r="C651" s="11" t="s">
        <v>499</v>
      </c>
      <c r="D651" s="31" t="s">
        <v>560</v>
      </c>
      <c r="E651" s="51" t="s">
        <v>176</v>
      </c>
      <c r="F651" s="75">
        <v>1530</v>
      </c>
      <c r="G651" s="75">
        <v>1530</v>
      </c>
      <c r="H651" s="75">
        <v>1530</v>
      </c>
    </row>
    <row r="652" spans="1:8" ht="24">
      <c r="A652" s="21" t="s">
        <v>265</v>
      </c>
      <c r="B652" s="21" t="s">
        <v>264</v>
      </c>
      <c r="C652" s="11" t="s">
        <v>499</v>
      </c>
      <c r="D652" s="31" t="s">
        <v>561</v>
      </c>
      <c r="E652" s="51" t="s">
        <v>562</v>
      </c>
      <c r="F652" s="75">
        <v>320</v>
      </c>
      <c r="G652" s="75">
        <v>320</v>
      </c>
      <c r="H652" s="75">
        <v>320</v>
      </c>
    </row>
    <row r="653" spans="1:8" ht="60">
      <c r="A653" s="21" t="s">
        <v>265</v>
      </c>
      <c r="B653" s="21" t="s">
        <v>264</v>
      </c>
      <c r="C653" s="11" t="s">
        <v>499</v>
      </c>
      <c r="D653" s="31">
        <v>129</v>
      </c>
      <c r="E653" s="51" t="s">
        <v>178</v>
      </c>
      <c r="F653" s="75">
        <v>558.70000000000005</v>
      </c>
      <c r="G653" s="75">
        <v>558.70000000000005</v>
      </c>
      <c r="H653" s="75">
        <v>558.70000000000005</v>
      </c>
    </row>
    <row r="654" spans="1:8" ht="24">
      <c r="A654" s="21" t="s">
        <v>265</v>
      </c>
      <c r="B654" s="21" t="s">
        <v>264</v>
      </c>
      <c r="C654" s="11" t="s">
        <v>500</v>
      </c>
      <c r="D654" s="21"/>
      <c r="E654" s="49" t="s">
        <v>222</v>
      </c>
      <c r="F654" s="75">
        <f t="shared" ref="F654:H655" si="53">F655</f>
        <v>305</v>
      </c>
      <c r="G654" s="75">
        <f t="shared" si="53"/>
        <v>275</v>
      </c>
      <c r="H654" s="75">
        <f t="shared" si="53"/>
        <v>275</v>
      </c>
    </row>
    <row r="655" spans="1:8" ht="24">
      <c r="A655" s="21" t="s">
        <v>265</v>
      </c>
      <c r="B655" s="21" t="s">
        <v>264</v>
      </c>
      <c r="C655" s="11" t="s">
        <v>500</v>
      </c>
      <c r="D655" s="30" t="s">
        <v>256</v>
      </c>
      <c r="E655" s="50" t="s">
        <v>257</v>
      </c>
      <c r="F655" s="75">
        <f t="shared" si="53"/>
        <v>305</v>
      </c>
      <c r="G655" s="75">
        <f t="shared" si="53"/>
        <v>275</v>
      </c>
      <c r="H655" s="75">
        <f t="shared" si="53"/>
        <v>275</v>
      </c>
    </row>
    <row r="656" spans="1:8" ht="24">
      <c r="A656" s="21" t="s">
        <v>265</v>
      </c>
      <c r="B656" s="21" t="s">
        <v>264</v>
      </c>
      <c r="C656" s="11" t="s">
        <v>500</v>
      </c>
      <c r="D656" s="21" t="s">
        <v>258</v>
      </c>
      <c r="E656" s="49" t="s">
        <v>240</v>
      </c>
      <c r="F656" s="75">
        <v>305</v>
      </c>
      <c r="G656" s="75">
        <v>275</v>
      </c>
      <c r="H656" s="75">
        <v>275</v>
      </c>
    </row>
    <row r="657" spans="1:8" ht="36">
      <c r="A657" s="21" t="s">
        <v>265</v>
      </c>
      <c r="B657" s="21" t="s">
        <v>264</v>
      </c>
      <c r="C657" s="11" t="s">
        <v>375</v>
      </c>
      <c r="D657" s="21"/>
      <c r="E657" s="49" t="s">
        <v>207</v>
      </c>
      <c r="F657" s="75">
        <f>F658</f>
        <v>4200</v>
      </c>
      <c r="G657" s="75"/>
      <c r="H657" s="75"/>
    </row>
    <row r="658" spans="1:8" ht="48">
      <c r="A658" s="21" t="s">
        <v>265</v>
      </c>
      <c r="B658" s="21" t="s">
        <v>264</v>
      </c>
      <c r="C658" s="11" t="s">
        <v>375</v>
      </c>
      <c r="D658" s="30" t="s">
        <v>296</v>
      </c>
      <c r="E658" s="50" t="s">
        <v>297</v>
      </c>
      <c r="F658" s="75">
        <f>F659</f>
        <v>4200</v>
      </c>
      <c r="G658" s="75"/>
      <c r="H658" s="75"/>
    </row>
    <row r="659" spans="1:8" ht="24">
      <c r="A659" s="21" t="s">
        <v>265</v>
      </c>
      <c r="B659" s="21" t="s">
        <v>264</v>
      </c>
      <c r="C659" s="11" t="s">
        <v>375</v>
      </c>
      <c r="D659" s="21">
        <v>612</v>
      </c>
      <c r="E659" s="49" t="s">
        <v>545</v>
      </c>
      <c r="F659" s="75">
        <v>4200</v>
      </c>
      <c r="G659" s="75"/>
      <c r="H659" s="75"/>
    </row>
    <row r="660" spans="1:8" ht="24">
      <c r="A660" s="21" t="s">
        <v>265</v>
      </c>
      <c r="B660" s="21" t="s">
        <v>264</v>
      </c>
      <c r="C660" s="11" t="s">
        <v>130</v>
      </c>
      <c r="D660" s="11"/>
      <c r="E660" s="49" t="s">
        <v>67</v>
      </c>
      <c r="F660" s="75">
        <f t="shared" ref="F660:H661" si="54">F661</f>
        <v>661.2</v>
      </c>
      <c r="G660" s="75">
        <f t="shared" si="54"/>
        <v>661.2</v>
      </c>
      <c r="H660" s="75">
        <f t="shared" si="54"/>
        <v>661.2</v>
      </c>
    </row>
    <row r="661" spans="1:8" ht="36">
      <c r="A661" s="21" t="s">
        <v>265</v>
      </c>
      <c r="B661" s="21" t="s">
        <v>264</v>
      </c>
      <c r="C661" s="11" t="s">
        <v>424</v>
      </c>
      <c r="D661" s="11"/>
      <c r="E661" s="49" t="s">
        <v>68</v>
      </c>
      <c r="F661" s="72">
        <f t="shared" si="54"/>
        <v>661.2</v>
      </c>
      <c r="G661" s="72">
        <f t="shared" si="54"/>
        <v>661.2</v>
      </c>
      <c r="H661" s="72">
        <f t="shared" si="54"/>
        <v>661.2</v>
      </c>
    </row>
    <row r="662" spans="1:8" ht="60">
      <c r="A662" s="21" t="s">
        <v>265</v>
      </c>
      <c r="B662" s="21" t="s">
        <v>264</v>
      </c>
      <c r="C662" s="32" t="s">
        <v>501</v>
      </c>
      <c r="D662" s="73"/>
      <c r="E662" s="56" t="s">
        <v>181</v>
      </c>
      <c r="F662" s="72">
        <f>F663+F667</f>
        <v>661.2</v>
      </c>
      <c r="G662" s="72">
        <f>G663+G667</f>
        <v>661.2</v>
      </c>
      <c r="H662" s="72">
        <f>H663+H667</f>
        <v>661.2</v>
      </c>
    </row>
    <row r="663" spans="1:8" ht="72">
      <c r="A663" s="21" t="s">
        <v>265</v>
      </c>
      <c r="B663" s="21" t="s">
        <v>264</v>
      </c>
      <c r="C663" s="32" t="s">
        <v>501</v>
      </c>
      <c r="D663" s="30" t="s">
        <v>558</v>
      </c>
      <c r="E663" s="50" t="s">
        <v>559</v>
      </c>
      <c r="F663" s="72">
        <f>F664+F665+F666</f>
        <v>623.1</v>
      </c>
      <c r="G663" s="72">
        <f>G664+G665+G666</f>
        <v>623.1</v>
      </c>
      <c r="H663" s="72">
        <f>H664+H665+H666</f>
        <v>623.1</v>
      </c>
    </row>
    <row r="664" spans="1:8" ht="24">
      <c r="A664" s="21" t="s">
        <v>265</v>
      </c>
      <c r="B664" s="21" t="s">
        <v>264</v>
      </c>
      <c r="C664" s="32" t="s">
        <v>501</v>
      </c>
      <c r="D664" s="31" t="s">
        <v>560</v>
      </c>
      <c r="E664" s="51" t="s">
        <v>176</v>
      </c>
      <c r="F664" s="72">
        <v>337.6</v>
      </c>
      <c r="G664" s="72">
        <v>367.6</v>
      </c>
      <c r="H664" s="72">
        <v>367.6</v>
      </c>
    </row>
    <row r="665" spans="1:8" ht="24">
      <c r="A665" s="21" t="s">
        <v>265</v>
      </c>
      <c r="B665" s="21" t="s">
        <v>264</v>
      </c>
      <c r="C665" s="32" t="s">
        <v>501</v>
      </c>
      <c r="D665" s="31" t="s">
        <v>561</v>
      </c>
      <c r="E665" s="51" t="s">
        <v>562</v>
      </c>
      <c r="F665" s="72">
        <v>111</v>
      </c>
      <c r="G665" s="72">
        <v>111</v>
      </c>
      <c r="H665" s="72">
        <v>111</v>
      </c>
    </row>
    <row r="666" spans="1:8" ht="60">
      <c r="A666" s="21" t="s">
        <v>265</v>
      </c>
      <c r="B666" s="21" t="s">
        <v>264</v>
      </c>
      <c r="C666" s="32" t="s">
        <v>501</v>
      </c>
      <c r="D666" s="31">
        <v>129</v>
      </c>
      <c r="E666" s="51" t="s">
        <v>178</v>
      </c>
      <c r="F666" s="72">
        <v>174.5</v>
      </c>
      <c r="G666" s="72">
        <v>144.5</v>
      </c>
      <c r="H666" s="72">
        <v>144.5</v>
      </c>
    </row>
    <row r="667" spans="1:8" ht="24">
      <c r="A667" s="21" t="s">
        <v>265</v>
      </c>
      <c r="B667" s="21" t="s">
        <v>264</v>
      </c>
      <c r="C667" s="32" t="s">
        <v>501</v>
      </c>
      <c r="D667" s="30" t="s">
        <v>256</v>
      </c>
      <c r="E667" s="50" t="s">
        <v>257</v>
      </c>
      <c r="F667" s="72">
        <f>F668</f>
        <v>38.1</v>
      </c>
      <c r="G667" s="72">
        <f>G668</f>
        <v>38.1</v>
      </c>
      <c r="H667" s="72">
        <f>H668</f>
        <v>38.1</v>
      </c>
    </row>
    <row r="668" spans="1:8" ht="24">
      <c r="A668" s="21" t="s">
        <v>265</v>
      </c>
      <c r="B668" s="21" t="s">
        <v>264</v>
      </c>
      <c r="C668" s="32" t="s">
        <v>501</v>
      </c>
      <c r="D668" s="21" t="s">
        <v>258</v>
      </c>
      <c r="E668" s="49" t="s">
        <v>259</v>
      </c>
      <c r="F668" s="72">
        <v>38.1</v>
      </c>
      <c r="G668" s="72">
        <v>38.1</v>
      </c>
      <c r="H668" s="72">
        <v>38.1</v>
      </c>
    </row>
    <row r="669" spans="1:8">
      <c r="A669" s="24" t="s">
        <v>260</v>
      </c>
      <c r="B669" s="24" t="s">
        <v>248</v>
      </c>
      <c r="C669" s="25"/>
      <c r="D669" s="24"/>
      <c r="E669" s="53" t="s">
        <v>57</v>
      </c>
      <c r="F669" s="74">
        <f>F670</f>
        <v>27767.21</v>
      </c>
      <c r="G669" s="74">
        <f>G670</f>
        <v>16552.7</v>
      </c>
      <c r="H669" s="74">
        <f>H670</f>
        <v>16552.7</v>
      </c>
    </row>
    <row r="670" spans="1:8">
      <c r="A670" s="24" t="s">
        <v>260</v>
      </c>
      <c r="B670" s="24" t="s">
        <v>254</v>
      </c>
      <c r="C670" s="11"/>
      <c r="D670" s="21"/>
      <c r="E670" s="49" t="s">
        <v>304</v>
      </c>
      <c r="F670" s="74">
        <f>F671+F720</f>
        <v>27767.21</v>
      </c>
      <c r="G670" s="74">
        <f>G671+G720</f>
        <v>16552.7</v>
      </c>
      <c r="H670" s="74">
        <f>H671+H720</f>
        <v>16552.7</v>
      </c>
    </row>
    <row r="671" spans="1:8" ht="36">
      <c r="A671" s="21" t="s">
        <v>260</v>
      </c>
      <c r="B671" s="21" t="s">
        <v>254</v>
      </c>
      <c r="C671" s="11" t="s">
        <v>133</v>
      </c>
      <c r="D671" s="21"/>
      <c r="E671" s="49" t="s">
        <v>191</v>
      </c>
      <c r="F671" s="75">
        <f>F672+F715</f>
        <v>27767.21</v>
      </c>
      <c r="G671" s="75">
        <f>G672+G715</f>
        <v>15652.7</v>
      </c>
      <c r="H671" s="75">
        <f>H672+H715</f>
        <v>15652.7</v>
      </c>
    </row>
    <row r="672" spans="1:8" ht="36">
      <c r="A672" s="21" t="s">
        <v>260</v>
      </c>
      <c r="B672" s="21" t="s">
        <v>254</v>
      </c>
      <c r="C672" s="11" t="s">
        <v>134</v>
      </c>
      <c r="D672" s="21"/>
      <c r="E672" s="49" t="s">
        <v>344</v>
      </c>
      <c r="F672" s="72">
        <f>F673+F694</f>
        <v>27247.21</v>
      </c>
      <c r="G672" s="72">
        <f>G673+G694</f>
        <v>15132.7</v>
      </c>
      <c r="H672" s="72">
        <f>H673+H694</f>
        <v>15132.7</v>
      </c>
    </row>
    <row r="673" spans="1:8" ht="24">
      <c r="A673" s="21" t="s">
        <v>260</v>
      </c>
      <c r="B673" s="21" t="s">
        <v>254</v>
      </c>
      <c r="C673" s="11" t="s">
        <v>135</v>
      </c>
      <c r="D673" s="21"/>
      <c r="E673" s="49" t="s">
        <v>159</v>
      </c>
      <c r="F673" s="72">
        <f>F674+F677+F680+F683+F686+F691</f>
        <v>9941.3569999999982</v>
      </c>
      <c r="G673" s="72">
        <f>G674+G677+G680</f>
        <v>5235</v>
      </c>
      <c r="H673" s="72">
        <f>H674+H677+H680</f>
        <v>5235</v>
      </c>
    </row>
    <row r="674" spans="1:8" ht="48">
      <c r="A674" s="21" t="s">
        <v>260</v>
      </c>
      <c r="B674" s="21" t="s">
        <v>254</v>
      </c>
      <c r="C674" s="11" t="s">
        <v>502</v>
      </c>
      <c r="D674" s="30"/>
      <c r="E674" s="50" t="s">
        <v>337</v>
      </c>
      <c r="F674" s="72">
        <f t="shared" ref="F674:H675" si="55">F675</f>
        <v>5230.7</v>
      </c>
      <c r="G674" s="72">
        <f t="shared" si="55"/>
        <v>5235</v>
      </c>
      <c r="H674" s="72">
        <f t="shared" si="55"/>
        <v>5235</v>
      </c>
    </row>
    <row r="675" spans="1:8" ht="48">
      <c r="A675" s="21" t="s">
        <v>260</v>
      </c>
      <c r="B675" s="21" t="s">
        <v>254</v>
      </c>
      <c r="C675" s="11" t="s">
        <v>502</v>
      </c>
      <c r="D675" s="30" t="s">
        <v>296</v>
      </c>
      <c r="E675" s="50" t="s">
        <v>297</v>
      </c>
      <c r="F675" s="72">
        <f t="shared" si="55"/>
        <v>5230.7</v>
      </c>
      <c r="G675" s="72">
        <f t="shared" si="55"/>
        <v>5235</v>
      </c>
      <c r="H675" s="72">
        <f t="shared" si="55"/>
        <v>5235</v>
      </c>
    </row>
    <row r="676" spans="1:8" ht="72">
      <c r="A676" s="21" t="s">
        <v>260</v>
      </c>
      <c r="B676" s="21" t="s">
        <v>254</v>
      </c>
      <c r="C676" s="11" t="s">
        <v>502</v>
      </c>
      <c r="D676" s="21" t="s">
        <v>299</v>
      </c>
      <c r="E676" s="49" t="s">
        <v>636</v>
      </c>
      <c r="F676" s="72">
        <v>5230.7</v>
      </c>
      <c r="G676" s="72">
        <v>5235</v>
      </c>
      <c r="H676" s="72">
        <v>5235</v>
      </c>
    </row>
    <row r="677" spans="1:8" ht="36">
      <c r="A677" s="21" t="s">
        <v>260</v>
      </c>
      <c r="B677" s="21" t="s">
        <v>254</v>
      </c>
      <c r="C677" s="11" t="s">
        <v>503</v>
      </c>
      <c r="D677" s="21"/>
      <c r="E677" s="51" t="s">
        <v>180</v>
      </c>
      <c r="F677" s="72">
        <f t="shared" ref="F677:H678" si="56">F678</f>
        <v>200</v>
      </c>
      <c r="G677" s="72">
        <f t="shared" si="56"/>
        <v>0</v>
      </c>
      <c r="H677" s="72">
        <f t="shared" si="56"/>
        <v>0</v>
      </c>
    </row>
    <row r="678" spans="1:8" ht="48">
      <c r="A678" s="21" t="s">
        <v>260</v>
      </c>
      <c r="B678" s="21" t="s">
        <v>254</v>
      </c>
      <c r="C678" s="11" t="s">
        <v>503</v>
      </c>
      <c r="D678" s="30" t="s">
        <v>296</v>
      </c>
      <c r="E678" s="50" t="s">
        <v>297</v>
      </c>
      <c r="F678" s="72">
        <f t="shared" si="56"/>
        <v>200</v>
      </c>
      <c r="G678" s="72">
        <f t="shared" si="56"/>
        <v>0</v>
      </c>
      <c r="H678" s="72">
        <f t="shared" si="56"/>
        <v>0</v>
      </c>
    </row>
    <row r="679" spans="1:8" ht="24">
      <c r="A679" s="21" t="s">
        <v>260</v>
      </c>
      <c r="B679" s="21" t="s">
        <v>254</v>
      </c>
      <c r="C679" s="11" t="s">
        <v>503</v>
      </c>
      <c r="D679" s="21">
        <v>612</v>
      </c>
      <c r="E679" s="49" t="s">
        <v>545</v>
      </c>
      <c r="F679" s="72">
        <v>200</v>
      </c>
      <c r="G679" s="72"/>
      <c r="H679" s="72"/>
    </row>
    <row r="680" spans="1:8" ht="36">
      <c r="A680" s="21" t="s">
        <v>260</v>
      </c>
      <c r="B680" s="21" t="s">
        <v>254</v>
      </c>
      <c r="C680" s="11" t="s">
        <v>504</v>
      </c>
      <c r="D680" s="21"/>
      <c r="E680" s="49" t="s">
        <v>526</v>
      </c>
      <c r="F680" s="72">
        <f>F681</f>
        <v>2681.62</v>
      </c>
      <c r="G680" s="72"/>
      <c r="H680" s="72"/>
    </row>
    <row r="681" spans="1:8" ht="48">
      <c r="A681" s="21" t="s">
        <v>260</v>
      </c>
      <c r="B681" s="21" t="s">
        <v>254</v>
      </c>
      <c r="C681" s="11" t="s">
        <v>504</v>
      </c>
      <c r="D681" s="30" t="s">
        <v>296</v>
      </c>
      <c r="E681" s="50" t="s">
        <v>297</v>
      </c>
      <c r="F681" s="72">
        <f>F682</f>
        <v>2681.62</v>
      </c>
      <c r="G681" s="72"/>
      <c r="H681" s="72"/>
    </row>
    <row r="682" spans="1:8" ht="24">
      <c r="A682" s="21" t="s">
        <v>260</v>
      </c>
      <c r="B682" s="21" t="s">
        <v>254</v>
      </c>
      <c r="C682" s="11" t="s">
        <v>504</v>
      </c>
      <c r="D682" s="21">
        <v>612</v>
      </c>
      <c r="E682" s="49" t="s">
        <v>545</v>
      </c>
      <c r="F682" s="72">
        <v>2681.62</v>
      </c>
      <c r="G682" s="72"/>
      <c r="H682" s="72"/>
    </row>
    <row r="683" spans="1:8" ht="24">
      <c r="A683" s="21" t="s">
        <v>260</v>
      </c>
      <c r="B683" s="21" t="s">
        <v>254</v>
      </c>
      <c r="C683" s="11" t="s">
        <v>285</v>
      </c>
      <c r="D683" s="21"/>
      <c r="E683" s="49" t="s">
        <v>286</v>
      </c>
      <c r="F683" s="72">
        <f>F684</f>
        <v>45</v>
      </c>
      <c r="G683" s="72"/>
      <c r="H683" s="72"/>
    </row>
    <row r="684" spans="1:8" ht="48">
      <c r="A684" s="21" t="s">
        <v>260</v>
      </c>
      <c r="B684" s="21" t="s">
        <v>254</v>
      </c>
      <c r="C684" s="11" t="s">
        <v>285</v>
      </c>
      <c r="D684" s="30" t="s">
        <v>296</v>
      </c>
      <c r="E684" s="50" t="s">
        <v>297</v>
      </c>
      <c r="F684" s="72">
        <f>F685</f>
        <v>45</v>
      </c>
      <c r="G684" s="72"/>
      <c r="H684" s="72"/>
    </row>
    <row r="685" spans="1:8" ht="24">
      <c r="A685" s="21" t="s">
        <v>260</v>
      </c>
      <c r="B685" s="21" t="s">
        <v>254</v>
      </c>
      <c r="C685" s="11" t="s">
        <v>285</v>
      </c>
      <c r="D685" s="21">
        <v>612</v>
      </c>
      <c r="E685" s="49" t="s">
        <v>545</v>
      </c>
      <c r="F685" s="72">
        <v>45</v>
      </c>
      <c r="G685" s="72"/>
      <c r="H685" s="72"/>
    </row>
    <row r="686" spans="1:8" ht="48">
      <c r="A686" s="21" t="s">
        <v>260</v>
      </c>
      <c r="B686" s="21" t="s">
        <v>254</v>
      </c>
      <c r="C686" s="11" t="s">
        <v>216</v>
      </c>
      <c r="D686" s="21"/>
      <c r="E686" s="49" t="s">
        <v>215</v>
      </c>
      <c r="F686" s="72">
        <f>F687+F689</f>
        <v>1779.7369999999999</v>
      </c>
      <c r="G686" s="72"/>
      <c r="H686" s="72"/>
    </row>
    <row r="687" spans="1:8">
      <c r="A687" s="21" t="s">
        <v>260</v>
      </c>
      <c r="B687" s="21" t="s">
        <v>254</v>
      </c>
      <c r="C687" s="11" t="s">
        <v>216</v>
      </c>
      <c r="D687" s="21">
        <v>500</v>
      </c>
      <c r="E687" s="49" t="s">
        <v>305</v>
      </c>
      <c r="F687" s="72">
        <f>F688</f>
        <v>1353.2819999999999</v>
      </c>
      <c r="G687" s="72"/>
      <c r="H687" s="72"/>
    </row>
    <row r="688" spans="1:8">
      <c r="A688" s="21" t="s">
        <v>260</v>
      </c>
      <c r="B688" s="21" t="s">
        <v>254</v>
      </c>
      <c r="C688" s="11" t="s">
        <v>216</v>
      </c>
      <c r="D688" s="26" t="s">
        <v>306</v>
      </c>
      <c r="E688" s="59" t="s">
        <v>307</v>
      </c>
      <c r="F688" s="72">
        <v>1353.2819999999999</v>
      </c>
      <c r="G688" s="72"/>
      <c r="H688" s="72"/>
    </row>
    <row r="689" spans="1:8" ht="48">
      <c r="A689" s="21" t="s">
        <v>260</v>
      </c>
      <c r="B689" s="21" t="s">
        <v>254</v>
      </c>
      <c r="C689" s="11" t="s">
        <v>216</v>
      </c>
      <c r="D689" s="30" t="s">
        <v>296</v>
      </c>
      <c r="E689" s="50" t="s">
        <v>297</v>
      </c>
      <c r="F689" s="72">
        <f>F690</f>
        <v>426.45499999999998</v>
      </c>
      <c r="G689" s="72"/>
      <c r="H689" s="72"/>
    </row>
    <row r="690" spans="1:8" ht="72">
      <c r="A690" s="21" t="s">
        <v>260</v>
      </c>
      <c r="B690" s="21" t="s">
        <v>254</v>
      </c>
      <c r="C690" s="11" t="s">
        <v>216</v>
      </c>
      <c r="D690" s="21" t="s">
        <v>299</v>
      </c>
      <c r="E690" s="49" t="s">
        <v>636</v>
      </c>
      <c r="F690" s="72">
        <v>426.45499999999998</v>
      </c>
      <c r="G690" s="72"/>
      <c r="H690" s="72"/>
    </row>
    <row r="691" spans="1:8" ht="36">
      <c r="A691" s="21" t="s">
        <v>260</v>
      </c>
      <c r="B691" s="21" t="s">
        <v>254</v>
      </c>
      <c r="C691" s="11" t="s">
        <v>213</v>
      </c>
      <c r="D691" s="21"/>
      <c r="E691" s="49" t="s">
        <v>214</v>
      </c>
      <c r="F691" s="72">
        <f>F692</f>
        <v>4.3</v>
      </c>
      <c r="G691" s="72"/>
      <c r="H691" s="72"/>
    </row>
    <row r="692" spans="1:8" ht="48">
      <c r="A692" s="21" t="s">
        <v>260</v>
      </c>
      <c r="B692" s="21" t="s">
        <v>254</v>
      </c>
      <c r="C692" s="11" t="s">
        <v>213</v>
      </c>
      <c r="D692" s="30" t="s">
        <v>296</v>
      </c>
      <c r="E692" s="50" t="s">
        <v>297</v>
      </c>
      <c r="F692" s="72">
        <f>F693</f>
        <v>4.3</v>
      </c>
      <c r="G692" s="72"/>
      <c r="H692" s="72"/>
    </row>
    <row r="693" spans="1:8" ht="72">
      <c r="A693" s="21" t="s">
        <v>260</v>
      </c>
      <c r="B693" s="21" t="s">
        <v>254</v>
      </c>
      <c r="C693" s="11" t="s">
        <v>213</v>
      </c>
      <c r="D693" s="21" t="s">
        <v>299</v>
      </c>
      <c r="E693" s="49" t="s">
        <v>636</v>
      </c>
      <c r="F693" s="72">
        <v>4.3</v>
      </c>
      <c r="G693" s="72"/>
      <c r="H693" s="72"/>
    </row>
    <row r="694" spans="1:8" ht="24">
      <c r="A694" s="21" t="s">
        <v>260</v>
      </c>
      <c r="B694" s="21" t="s">
        <v>254</v>
      </c>
      <c r="C694" s="11" t="s">
        <v>187</v>
      </c>
      <c r="D694" s="21"/>
      <c r="E694" s="49" t="s">
        <v>160</v>
      </c>
      <c r="F694" s="72">
        <f>F695+F701+F704+F709+F698+F712</f>
        <v>17305.853000000003</v>
      </c>
      <c r="G694" s="72">
        <f>G695</f>
        <v>9897.7000000000007</v>
      </c>
      <c r="H694" s="72">
        <f>H695</f>
        <v>9897.7000000000007</v>
      </c>
    </row>
    <row r="695" spans="1:8" ht="48">
      <c r="A695" s="21" t="s">
        <v>260</v>
      </c>
      <c r="B695" s="21" t="s">
        <v>254</v>
      </c>
      <c r="C695" s="11" t="s">
        <v>505</v>
      </c>
      <c r="D695" s="21"/>
      <c r="E695" s="51" t="s">
        <v>230</v>
      </c>
      <c r="F695" s="72">
        <f t="shared" ref="F695:H696" si="57">F696</f>
        <v>9887.1</v>
      </c>
      <c r="G695" s="72">
        <f t="shared" si="57"/>
        <v>9897.7000000000007</v>
      </c>
      <c r="H695" s="72">
        <f t="shared" si="57"/>
        <v>9897.7000000000007</v>
      </c>
    </row>
    <row r="696" spans="1:8" ht="48">
      <c r="A696" s="21" t="s">
        <v>260</v>
      </c>
      <c r="B696" s="21" t="s">
        <v>254</v>
      </c>
      <c r="C696" s="11" t="s">
        <v>505</v>
      </c>
      <c r="D696" s="30" t="s">
        <v>296</v>
      </c>
      <c r="E696" s="50" t="s">
        <v>297</v>
      </c>
      <c r="F696" s="72">
        <f t="shared" si="57"/>
        <v>9887.1</v>
      </c>
      <c r="G696" s="72">
        <f t="shared" si="57"/>
        <v>9897.7000000000007</v>
      </c>
      <c r="H696" s="72">
        <f t="shared" si="57"/>
        <v>9897.7000000000007</v>
      </c>
    </row>
    <row r="697" spans="1:8" ht="72">
      <c r="A697" s="21" t="s">
        <v>260</v>
      </c>
      <c r="B697" s="21" t="s">
        <v>254</v>
      </c>
      <c r="C697" s="11" t="s">
        <v>505</v>
      </c>
      <c r="D697" s="21" t="s">
        <v>299</v>
      </c>
      <c r="E697" s="49" t="s">
        <v>636</v>
      </c>
      <c r="F697" s="72">
        <v>9887.1</v>
      </c>
      <c r="G697" s="72">
        <v>9897.7000000000007</v>
      </c>
      <c r="H697" s="72">
        <v>9897.7000000000007</v>
      </c>
    </row>
    <row r="698" spans="1:8" ht="36">
      <c r="A698" s="21" t="s">
        <v>260</v>
      </c>
      <c r="B698" s="21" t="s">
        <v>254</v>
      </c>
      <c r="C698" s="11" t="s">
        <v>593</v>
      </c>
      <c r="D698" s="21"/>
      <c r="E698" s="49" t="s">
        <v>592</v>
      </c>
      <c r="F698" s="72">
        <f>F699</f>
        <v>1822.39</v>
      </c>
      <c r="G698" s="72"/>
      <c r="H698" s="72"/>
    </row>
    <row r="699" spans="1:8" ht="48">
      <c r="A699" s="21" t="s">
        <v>260</v>
      </c>
      <c r="B699" s="21" t="s">
        <v>254</v>
      </c>
      <c r="C699" s="11" t="s">
        <v>593</v>
      </c>
      <c r="D699" s="30" t="s">
        <v>296</v>
      </c>
      <c r="E699" s="50" t="s">
        <v>297</v>
      </c>
      <c r="F699" s="72">
        <f>F700</f>
        <v>1822.39</v>
      </c>
      <c r="G699" s="72"/>
      <c r="H699" s="72"/>
    </row>
    <row r="700" spans="1:8" ht="24">
      <c r="A700" s="21" t="s">
        <v>260</v>
      </c>
      <c r="B700" s="21" t="s">
        <v>254</v>
      </c>
      <c r="C700" s="11" t="s">
        <v>593</v>
      </c>
      <c r="D700" s="21">
        <v>612</v>
      </c>
      <c r="E700" s="49" t="s">
        <v>545</v>
      </c>
      <c r="F700" s="72">
        <v>1822.39</v>
      </c>
      <c r="G700" s="72"/>
      <c r="H700" s="72"/>
    </row>
    <row r="701" spans="1:8" ht="36">
      <c r="A701" s="21" t="s">
        <v>260</v>
      </c>
      <c r="B701" s="21" t="s">
        <v>254</v>
      </c>
      <c r="C701" s="11" t="s">
        <v>287</v>
      </c>
      <c r="D701" s="21"/>
      <c r="E701" s="49" t="s">
        <v>288</v>
      </c>
      <c r="F701" s="72">
        <f>F702</f>
        <v>186.6</v>
      </c>
      <c r="G701" s="72"/>
      <c r="H701" s="72"/>
    </row>
    <row r="702" spans="1:8" ht="48">
      <c r="A702" s="21" t="s">
        <v>260</v>
      </c>
      <c r="B702" s="21" t="s">
        <v>254</v>
      </c>
      <c r="C702" s="11" t="s">
        <v>287</v>
      </c>
      <c r="D702" s="30" t="s">
        <v>296</v>
      </c>
      <c r="E702" s="50" t="s">
        <v>297</v>
      </c>
      <c r="F702" s="72">
        <f>F703</f>
        <v>186.6</v>
      </c>
      <c r="G702" s="72"/>
      <c r="H702" s="72"/>
    </row>
    <row r="703" spans="1:8" ht="24">
      <c r="A703" s="21" t="s">
        <v>260</v>
      </c>
      <c r="B703" s="21" t="s">
        <v>254</v>
      </c>
      <c r="C703" s="11" t="s">
        <v>287</v>
      </c>
      <c r="D703" s="21">
        <v>612</v>
      </c>
      <c r="E703" s="49" t="s">
        <v>545</v>
      </c>
      <c r="F703" s="72">
        <v>186.6</v>
      </c>
      <c r="G703" s="72"/>
      <c r="H703" s="72"/>
    </row>
    <row r="704" spans="1:8" ht="48">
      <c r="A704" s="21" t="s">
        <v>260</v>
      </c>
      <c r="B704" s="21" t="s">
        <v>254</v>
      </c>
      <c r="C704" s="11" t="s">
        <v>217</v>
      </c>
      <c r="D704" s="21"/>
      <c r="E704" s="49" t="s">
        <v>220</v>
      </c>
      <c r="F704" s="72">
        <f>F705+F707</f>
        <v>5349.1630000000005</v>
      </c>
      <c r="G704" s="72"/>
      <c r="H704" s="72"/>
    </row>
    <row r="705" spans="1:8">
      <c r="A705" s="21" t="s">
        <v>260</v>
      </c>
      <c r="B705" s="21" t="s">
        <v>254</v>
      </c>
      <c r="C705" s="11" t="s">
        <v>217</v>
      </c>
      <c r="D705" s="21">
        <v>500</v>
      </c>
      <c r="E705" s="49" t="s">
        <v>305</v>
      </c>
      <c r="F705" s="72">
        <f>F706</f>
        <v>4297.2420000000002</v>
      </c>
      <c r="G705" s="72"/>
      <c r="H705" s="72"/>
    </row>
    <row r="706" spans="1:8">
      <c r="A706" s="21" t="s">
        <v>260</v>
      </c>
      <c r="B706" s="21" t="s">
        <v>254</v>
      </c>
      <c r="C706" s="11" t="s">
        <v>217</v>
      </c>
      <c r="D706" s="26" t="s">
        <v>306</v>
      </c>
      <c r="E706" s="59" t="s">
        <v>307</v>
      </c>
      <c r="F706" s="72">
        <v>4297.2420000000002</v>
      </c>
      <c r="G706" s="72"/>
      <c r="H706" s="72"/>
    </row>
    <row r="707" spans="1:8" ht="48">
      <c r="A707" s="21" t="s">
        <v>260</v>
      </c>
      <c r="B707" s="21" t="s">
        <v>254</v>
      </c>
      <c r="C707" s="11" t="s">
        <v>217</v>
      </c>
      <c r="D707" s="30" t="s">
        <v>296</v>
      </c>
      <c r="E707" s="50" t="s">
        <v>297</v>
      </c>
      <c r="F707" s="72">
        <f>F708</f>
        <v>1051.921</v>
      </c>
      <c r="G707" s="72"/>
      <c r="H707" s="72"/>
    </row>
    <row r="708" spans="1:8" ht="72">
      <c r="A708" s="21" t="s">
        <v>260</v>
      </c>
      <c r="B708" s="21" t="s">
        <v>254</v>
      </c>
      <c r="C708" s="11" t="s">
        <v>217</v>
      </c>
      <c r="D708" s="21" t="s">
        <v>299</v>
      </c>
      <c r="E708" s="49" t="s">
        <v>636</v>
      </c>
      <c r="F708" s="72">
        <v>1051.921</v>
      </c>
      <c r="G708" s="72"/>
      <c r="H708" s="72"/>
    </row>
    <row r="709" spans="1:8" ht="48">
      <c r="A709" s="21" t="s">
        <v>260</v>
      </c>
      <c r="B709" s="21" t="s">
        <v>254</v>
      </c>
      <c r="C709" s="11" t="s">
        <v>218</v>
      </c>
      <c r="D709" s="21"/>
      <c r="E709" s="49" t="s">
        <v>219</v>
      </c>
      <c r="F709" s="72">
        <f>F710</f>
        <v>10.6</v>
      </c>
      <c r="G709" s="72"/>
      <c r="H709" s="72"/>
    </row>
    <row r="710" spans="1:8" ht="48">
      <c r="A710" s="21" t="s">
        <v>260</v>
      </c>
      <c r="B710" s="21" t="s">
        <v>254</v>
      </c>
      <c r="C710" s="11" t="s">
        <v>218</v>
      </c>
      <c r="D710" s="30" t="s">
        <v>296</v>
      </c>
      <c r="E710" s="50" t="s">
        <v>297</v>
      </c>
      <c r="F710" s="72">
        <f>F711</f>
        <v>10.6</v>
      </c>
      <c r="G710" s="72"/>
      <c r="H710" s="72"/>
    </row>
    <row r="711" spans="1:8" ht="72">
      <c r="A711" s="21" t="s">
        <v>260</v>
      </c>
      <c r="B711" s="21" t="s">
        <v>254</v>
      </c>
      <c r="C711" s="11" t="s">
        <v>218</v>
      </c>
      <c r="D711" s="21" t="s">
        <v>299</v>
      </c>
      <c r="E711" s="49" t="s">
        <v>636</v>
      </c>
      <c r="F711" s="72">
        <v>10.6</v>
      </c>
      <c r="G711" s="72"/>
      <c r="H711" s="72"/>
    </row>
    <row r="712" spans="1:8" ht="48">
      <c r="A712" s="21" t="s">
        <v>260</v>
      </c>
      <c r="B712" s="21" t="s">
        <v>254</v>
      </c>
      <c r="C712" s="11" t="s">
        <v>646</v>
      </c>
      <c r="D712" s="21"/>
      <c r="E712" s="49" t="s">
        <v>645</v>
      </c>
      <c r="F712" s="72">
        <f>F713</f>
        <v>50</v>
      </c>
      <c r="G712" s="72"/>
      <c r="H712" s="72"/>
    </row>
    <row r="713" spans="1:8" ht="48">
      <c r="A713" s="21" t="s">
        <v>260</v>
      </c>
      <c r="B713" s="21" t="s">
        <v>254</v>
      </c>
      <c r="C713" s="11" t="s">
        <v>646</v>
      </c>
      <c r="D713" s="30" t="s">
        <v>296</v>
      </c>
      <c r="E713" s="50" t="s">
        <v>297</v>
      </c>
      <c r="F713" s="72">
        <f>F714</f>
        <v>50</v>
      </c>
      <c r="G713" s="72"/>
      <c r="H713" s="72"/>
    </row>
    <row r="714" spans="1:8" ht="24">
      <c r="A714" s="21" t="s">
        <v>260</v>
      </c>
      <c r="B714" s="21" t="s">
        <v>254</v>
      </c>
      <c r="C714" s="11" t="s">
        <v>646</v>
      </c>
      <c r="D714" s="21">
        <v>612</v>
      </c>
      <c r="E714" s="49" t="s">
        <v>545</v>
      </c>
      <c r="F714" s="72">
        <v>50</v>
      </c>
      <c r="G714" s="72"/>
      <c r="H714" s="72"/>
    </row>
    <row r="715" spans="1:8" ht="24">
      <c r="A715" s="21" t="s">
        <v>260</v>
      </c>
      <c r="B715" s="21" t="s">
        <v>254</v>
      </c>
      <c r="C715" s="11" t="s">
        <v>185</v>
      </c>
      <c r="D715" s="21"/>
      <c r="E715" s="49" t="s">
        <v>161</v>
      </c>
      <c r="F715" s="72">
        <f>F716</f>
        <v>520</v>
      </c>
      <c r="G715" s="72">
        <f t="shared" ref="G715:H718" si="58">G716</f>
        <v>520</v>
      </c>
      <c r="H715" s="72">
        <f t="shared" si="58"/>
        <v>520</v>
      </c>
    </row>
    <row r="716" spans="1:8" ht="36">
      <c r="A716" s="21" t="s">
        <v>260</v>
      </c>
      <c r="B716" s="21" t="s">
        <v>254</v>
      </c>
      <c r="C716" s="11" t="s">
        <v>186</v>
      </c>
      <c r="D716" s="21"/>
      <c r="E716" s="49" t="s">
        <v>162</v>
      </c>
      <c r="F716" s="72">
        <f>F717</f>
        <v>520</v>
      </c>
      <c r="G716" s="72">
        <f t="shared" si="58"/>
        <v>520</v>
      </c>
      <c r="H716" s="72">
        <f t="shared" si="58"/>
        <v>520</v>
      </c>
    </row>
    <row r="717" spans="1:8" ht="60">
      <c r="A717" s="21" t="s">
        <v>260</v>
      </c>
      <c r="B717" s="21" t="s">
        <v>254</v>
      </c>
      <c r="C717" s="11" t="s">
        <v>506</v>
      </c>
      <c r="D717" s="21"/>
      <c r="E717" s="49" t="s">
        <v>317</v>
      </c>
      <c r="F717" s="72">
        <f>F718</f>
        <v>520</v>
      </c>
      <c r="G717" s="72">
        <f t="shared" si="58"/>
        <v>520</v>
      </c>
      <c r="H717" s="72">
        <f t="shared" si="58"/>
        <v>520</v>
      </c>
    </row>
    <row r="718" spans="1:8" ht="48">
      <c r="A718" s="21" t="s">
        <v>260</v>
      </c>
      <c r="B718" s="21" t="s">
        <v>254</v>
      </c>
      <c r="C718" s="11" t="s">
        <v>506</v>
      </c>
      <c r="D718" s="30" t="s">
        <v>296</v>
      </c>
      <c r="E718" s="50" t="s">
        <v>297</v>
      </c>
      <c r="F718" s="72">
        <f>F719</f>
        <v>520</v>
      </c>
      <c r="G718" s="72">
        <f t="shared" si="58"/>
        <v>520</v>
      </c>
      <c r="H718" s="72">
        <f t="shared" si="58"/>
        <v>520</v>
      </c>
    </row>
    <row r="719" spans="1:8" ht="72">
      <c r="A719" s="21" t="s">
        <v>260</v>
      </c>
      <c r="B719" s="21" t="s">
        <v>254</v>
      </c>
      <c r="C719" s="11" t="s">
        <v>506</v>
      </c>
      <c r="D719" s="21" t="s">
        <v>299</v>
      </c>
      <c r="E719" s="49" t="s">
        <v>636</v>
      </c>
      <c r="F719" s="72">
        <v>520</v>
      </c>
      <c r="G719" s="72">
        <v>520</v>
      </c>
      <c r="H719" s="72">
        <v>520</v>
      </c>
    </row>
    <row r="720" spans="1:8" ht="36">
      <c r="A720" s="21" t="s">
        <v>260</v>
      </c>
      <c r="B720" s="21" t="s">
        <v>254</v>
      </c>
      <c r="C720" s="11" t="s">
        <v>407</v>
      </c>
      <c r="D720" s="21"/>
      <c r="E720" s="49" t="s">
        <v>97</v>
      </c>
      <c r="F720" s="72">
        <f t="shared" ref="F720:H722" si="59">F721</f>
        <v>0</v>
      </c>
      <c r="G720" s="72">
        <f t="shared" si="59"/>
        <v>900</v>
      </c>
      <c r="H720" s="72">
        <f t="shared" si="59"/>
        <v>900</v>
      </c>
    </row>
    <row r="721" spans="1:8" ht="72">
      <c r="A721" s="21" t="s">
        <v>260</v>
      </c>
      <c r="B721" s="21" t="s">
        <v>254</v>
      </c>
      <c r="C721" s="11" t="s">
        <v>412</v>
      </c>
      <c r="D721" s="21"/>
      <c r="E721" s="49" t="s">
        <v>152</v>
      </c>
      <c r="F721" s="72">
        <f t="shared" si="59"/>
        <v>0</v>
      </c>
      <c r="G721" s="72">
        <f t="shared" si="59"/>
        <v>900</v>
      </c>
      <c r="H721" s="72">
        <f t="shared" si="59"/>
        <v>900</v>
      </c>
    </row>
    <row r="722" spans="1:8" ht="60">
      <c r="A722" s="21" t="s">
        <v>260</v>
      </c>
      <c r="B722" s="21" t="s">
        <v>254</v>
      </c>
      <c r="C722" s="11" t="s">
        <v>419</v>
      </c>
      <c r="D722" s="21"/>
      <c r="E722" s="49" t="s">
        <v>153</v>
      </c>
      <c r="F722" s="72">
        <f>F723</f>
        <v>0</v>
      </c>
      <c r="G722" s="72">
        <f t="shared" si="59"/>
        <v>900</v>
      </c>
      <c r="H722" s="72">
        <f t="shared" si="59"/>
        <v>900</v>
      </c>
    </row>
    <row r="723" spans="1:8" ht="60">
      <c r="A723" s="21" t="s">
        <v>260</v>
      </c>
      <c r="B723" s="21" t="s">
        <v>254</v>
      </c>
      <c r="C723" s="11" t="s">
        <v>507</v>
      </c>
      <c r="D723" s="21"/>
      <c r="E723" s="49" t="s">
        <v>157</v>
      </c>
      <c r="F723" s="72">
        <f t="shared" ref="F723:H724" si="60">F724</f>
        <v>0</v>
      </c>
      <c r="G723" s="72">
        <f t="shared" si="60"/>
        <v>900</v>
      </c>
      <c r="H723" s="72">
        <f t="shared" si="60"/>
        <v>900</v>
      </c>
    </row>
    <row r="724" spans="1:8" ht="48">
      <c r="A724" s="21" t="s">
        <v>260</v>
      </c>
      <c r="B724" s="21" t="s">
        <v>254</v>
      </c>
      <c r="C724" s="11" t="s">
        <v>507</v>
      </c>
      <c r="D724" s="30" t="s">
        <v>296</v>
      </c>
      <c r="E724" s="50" t="s">
        <v>297</v>
      </c>
      <c r="F724" s="72">
        <f t="shared" si="60"/>
        <v>0</v>
      </c>
      <c r="G724" s="72">
        <f t="shared" si="60"/>
        <v>900</v>
      </c>
      <c r="H724" s="72">
        <f t="shared" si="60"/>
        <v>900</v>
      </c>
    </row>
    <row r="725" spans="1:8" ht="24">
      <c r="A725" s="21" t="s">
        <v>260</v>
      </c>
      <c r="B725" s="21" t="s">
        <v>254</v>
      </c>
      <c r="C725" s="11" t="s">
        <v>507</v>
      </c>
      <c r="D725" s="21">
        <v>612</v>
      </c>
      <c r="E725" s="49" t="s">
        <v>545</v>
      </c>
      <c r="F725" s="72"/>
      <c r="G725" s="72">
        <v>900</v>
      </c>
      <c r="H725" s="72">
        <v>900</v>
      </c>
    </row>
    <row r="726" spans="1:8">
      <c r="A726" s="24">
        <v>10</v>
      </c>
      <c r="B726" s="25" t="s">
        <v>248</v>
      </c>
      <c r="C726" s="25"/>
      <c r="D726" s="24"/>
      <c r="E726" s="48" t="s">
        <v>318</v>
      </c>
      <c r="F726" s="71">
        <f>F727+F733+F760</f>
        <v>62823.728000000003</v>
      </c>
      <c r="G726" s="71">
        <f>G727+G733+G760</f>
        <v>60682.5</v>
      </c>
      <c r="H726" s="71">
        <f>H727+H733+H760</f>
        <v>61968.5</v>
      </c>
    </row>
    <row r="727" spans="1:8">
      <c r="A727" s="24">
        <v>10</v>
      </c>
      <c r="B727" s="24" t="s">
        <v>254</v>
      </c>
      <c r="C727" s="11"/>
      <c r="D727" s="21"/>
      <c r="E727" s="49" t="s">
        <v>28</v>
      </c>
      <c r="F727" s="71">
        <f t="shared" ref="F727:H728" si="61">F728</f>
        <v>4244.3</v>
      </c>
      <c r="G727" s="71">
        <f t="shared" si="61"/>
        <v>4800</v>
      </c>
      <c r="H727" s="71">
        <f t="shared" si="61"/>
        <v>4800</v>
      </c>
    </row>
    <row r="728" spans="1:8">
      <c r="A728" s="21">
        <v>10</v>
      </c>
      <c r="B728" s="21" t="s">
        <v>254</v>
      </c>
      <c r="C728" s="11" t="s">
        <v>130</v>
      </c>
      <c r="D728" s="11"/>
      <c r="E728" s="54" t="s">
        <v>67</v>
      </c>
      <c r="F728" s="72">
        <f t="shared" si="61"/>
        <v>4244.3</v>
      </c>
      <c r="G728" s="72">
        <f t="shared" si="61"/>
        <v>4800</v>
      </c>
      <c r="H728" s="72">
        <f t="shared" si="61"/>
        <v>4800</v>
      </c>
    </row>
    <row r="729" spans="1:8" ht="24">
      <c r="A729" s="21">
        <v>10</v>
      </c>
      <c r="B729" s="21" t="s">
        <v>254</v>
      </c>
      <c r="C729" s="11" t="s">
        <v>536</v>
      </c>
      <c r="D729" s="21"/>
      <c r="E729" s="49" t="s">
        <v>537</v>
      </c>
      <c r="F729" s="72">
        <f>F732</f>
        <v>4244.3</v>
      </c>
      <c r="G729" s="72">
        <f>G732</f>
        <v>4800</v>
      </c>
      <c r="H729" s="72">
        <f>H732</f>
        <v>4800</v>
      </c>
    </row>
    <row r="730" spans="1:8" ht="24">
      <c r="A730" s="21">
        <v>10</v>
      </c>
      <c r="B730" s="21" t="s">
        <v>254</v>
      </c>
      <c r="C730" s="11" t="s">
        <v>508</v>
      </c>
      <c r="D730" s="30"/>
      <c r="E730" s="50" t="s">
        <v>538</v>
      </c>
      <c r="F730" s="72">
        <f t="shared" ref="F730:H731" si="62">F731</f>
        <v>4244.3</v>
      </c>
      <c r="G730" s="72">
        <f t="shared" si="62"/>
        <v>4800</v>
      </c>
      <c r="H730" s="72">
        <f t="shared" si="62"/>
        <v>4800</v>
      </c>
    </row>
    <row r="731" spans="1:8" ht="24">
      <c r="A731" s="21">
        <v>10</v>
      </c>
      <c r="B731" s="21" t="s">
        <v>254</v>
      </c>
      <c r="C731" s="11" t="s">
        <v>508</v>
      </c>
      <c r="D731" s="30" t="s">
        <v>566</v>
      </c>
      <c r="E731" s="50" t="s">
        <v>14</v>
      </c>
      <c r="F731" s="72">
        <f t="shared" si="62"/>
        <v>4244.3</v>
      </c>
      <c r="G731" s="72">
        <f t="shared" si="62"/>
        <v>4800</v>
      </c>
      <c r="H731" s="72">
        <f t="shared" si="62"/>
        <v>4800</v>
      </c>
    </row>
    <row r="732" spans="1:8" ht="24">
      <c r="A732" s="21" t="s">
        <v>319</v>
      </c>
      <c r="B732" s="21" t="s">
        <v>254</v>
      </c>
      <c r="C732" s="11" t="s">
        <v>508</v>
      </c>
      <c r="D732" s="21">
        <v>312</v>
      </c>
      <c r="E732" s="49" t="s">
        <v>551</v>
      </c>
      <c r="F732" s="72">
        <v>4244.3</v>
      </c>
      <c r="G732" s="72">
        <v>4800</v>
      </c>
      <c r="H732" s="72">
        <v>4800</v>
      </c>
    </row>
    <row r="733" spans="1:8">
      <c r="A733" s="24" t="s">
        <v>319</v>
      </c>
      <c r="B733" s="24" t="s">
        <v>320</v>
      </c>
      <c r="C733" s="25"/>
      <c r="D733" s="24"/>
      <c r="E733" s="49" t="s">
        <v>321</v>
      </c>
      <c r="F733" s="71">
        <f>F740+F749+F755+F734</f>
        <v>16500.328000000001</v>
      </c>
      <c r="G733" s="71">
        <f>G740+G749+G755</f>
        <v>12517.5</v>
      </c>
      <c r="H733" s="71">
        <f>H740+H749+H755</f>
        <v>12517.5</v>
      </c>
    </row>
    <row r="734" spans="1:8" ht="24">
      <c r="A734" s="21" t="s">
        <v>319</v>
      </c>
      <c r="B734" s="21" t="s">
        <v>320</v>
      </c>
      <c r="C734" s="11" t="s">
        <v>138</v>
      </c>
      <c r="D734" s="21"/>
      <c r="E734" s="49" t="s">
        <v>111</v>
      </c>
      <c r="F734" s="75">
        <f>F735</f>
        <v>189</v>
      </c>
      <c r="G734" s="71"/>
      <c r="H734" s="71"/>
    </row>
    <row r="735" spans="1:8">
      <c r="A735" s="21" t="s">
        <v>319</v>
      </c>
      <c r="B735" s="21" t="s">
        <v>320</v>
      </c>
      <c r="C735" s="11" t="s">
        <v>148</v>
      </c>
      <c r="D735" s="21"/>
      <c r="E735" s="49" t="s">
        <v>556</v>
      </c>
      <c r="F735" s="75">
        <f>F736</f>
        <v>189</v>
      </c>
      <c r="G735" s="71"/>
      <c r="H735" s="71"/>
    </row>
    <row r="736" spans="1:8" ht="24">
      <c r="A736" s="21" t="s">
        <v>319</v>
      </c>
      <c r="B736" s="21" t="s">
        <v>320</v>
      </c>
      <c r="C736" s="11" t="s">
        <v>149</v>
      </c>
      <c r="D736" s="21"/>
      <c r="E736" s="49" t="s">
        <v>388</v>
      </c>
      <c r="F736" s="75">
        <f>F737</f>
        <v>189</v>
      </c>
      <c r="G736" s="74"/>
      <c r="H736" s="74"/>
    </row>
    <row r="737" spans="1:8" ht="48">
      <c r="A737" s="21" t="s">
        <v>319</v>
      </c>
      <c r="B737" s="21" t="s">
        <v>320</v>
      </c>
      <c r="C737" s="11" t="s">
        <v>312</v>
      </c>
      <c r="D737" s="21"/>
      <c r="E737" s="49" t="s">
        <v>113</v>
      </c>
      <c r="F737" s="75">
        <f>F738</f>
        <v>189</v>
      </c>
      <c r="G737" s="74"/>
      <c r="H737" s="74"/>
    </row>
    <row r="738" spans="1:8" ht="24">
      <c r="A738" s="21" t="s">
        <v>319</v>
      </c>
      <c r="B738" s="21" t="s">
        <v>320</v>
      </c>
      <c r="C738" s="11" t="s">
        <v>312</v>
      </c>
      <c r="D738" s="30" t="s">
        <v>566</v>
      </c>
      <c r="E738" s="50" t="s">
        <v>14</v>
      </c>
      <c r="F738" s="75">
        <f>F739</f>
        <v>189</v>
      </c>
      <c r="G738" s="74"/>
      <c r="H738" s="74"/>
    </row>
    <row r="739" spans="1:8" ht="36">
      <c r="A739" s="21" t="s">
        <v>319</v>
      </c>
      <c r="B739" s="21" t="s">
        <v>320</v>
      </c>
      <c r="C739" s="11" t="s">
        <v>312</v>
      </c>
      <c r="D739" s="21">
        <v>313</v>
      </c>
      <c r="E739" s="49" t="s">
        <v>63</v>
      </c>
      <c r="F739" s="75">
        <v>189</v>
      </c>
      <c r="G739" s="71"/>
      <c r="H739" s="71"/>
    </row>
    <row r="740" spans="1:8" ht="36">
      <c r="A740" s="21" t="s">
        <v>319</v>
      </c>
      <c r="B740" s="21" t="s">
        <v>320</v>
      </c>
      <c r="C740" s="11" t="s">
        <v>407</v>
      </c>
      <c r="D740" s="21"/>
      <c r="E740" s="49" t="s">
        <v>97</v>
      </c>
      <c r="F740" s="72">
        <f t="shared" ref="F740:H741" si="63">F741</f>
        <v>250</v>
      </c>
      <c r="G740" s="72">
        <f t="shared" si="63"/>
        <v>250</v>
      </c>
      <c r="H740" s="72">
        <f t="shared" si="63"/>
        <v>250</v>
      </c>
    </row>
    <row r="741" spans="1:8" ht="60">
      <c r="A741" s="21" t="s">
        <v>319</v>
      </c>
      <c r="B741" s="21" t="s">
        <v>320</v>
      </c>
      <c r="C741" s="11" t="s">
        <v>408</v>
      </c>
      <c r="D741" s="21"/>
      <c r="E741" s="49" t="s">
        <v>354</v>
      </c>
      <c r="F741" s="72">
        <f t="shared" si="63"/>
        <v>250</v>
      </c>
      <c r="G741" s="72">
        <f t="shared" si="63"/>
        <v>250</v>
      </c>
      <c r="H741" s="72">
        <f t="shared" si="63"/>
        <v>250</v>
      </c>
    </row>
    <row r="742" spans="1:8" ht="36">
      <c r="A742" s="21" t="s">
        <v>319</v>
      </c>
      <c r="B742" s="21" t="s">
        <v>320</v>
      </c>
      <c r="C742" s="11" t="s">
        <v>410</v>
      </c>
      <c r="D742" s="21"/>
      <c r="E742" s="49" t="s">
        <v>355</v>
      </c>
      <c r="F742" s="72">
        <f>F743+F746</f>
        <v>250</v>
      </c>
      <c r="G742" s="72">
        <f>G743+G746</f>
        <v>250</v>
      </c>
      <c r="H742" s="72">
        <f>H743+H746</f>
        <v>250</v>
      </c>
    </row>
    <row r="743" spans="1:8" ht="48">
      <c r="A743" s="21" t="s">
        <v>319</v>
      </c>
      <c r="B743" s="21" t="s">
        <v>320</v>
      </c>
      <c r="C743" s="11" t="s">
        <v>509</v>
      </c>
      <c r="D743" s="21"/>
      <c r="E743" s="49" t="s">
        <v>311</v>
      </c>
      <c r="F743" s="72">
        <f t="shared" ref="F743:H744" si="64">F744</f>
        <v>100</v>
      </c>
      <c r="G743" s="72">
        <f t="shared" si="64"/>
        <v>100</v>
      </c>
      <c r="H743" s="72">
        <f t="shared" si="64"/>
        <v>100</v>
      </c>
    </row>
    <row r="744" spans="1:8" ht="24">
      <c r="A744" s="21" t="s">
        <v>319</v>
      </c>
      <c r="B744" s="21" t="s">
        <v>320</v>
      </c>
      <c r="C744" s="11" t="s">
        <v>509</v>
      </c>
      <c r="D744" s="30" t="s">
        <v>566</v>
      </c>
      <c r="E744" s="50" t="s">
        <v>14</v>
      </c>
      <c r="F744" s="72">
        <f t="shared" si="64"/>
        <v>100</v>
      </c>
      <c r="G744" s="72">
        <f t="shared" si="64"/>
        <v>100</v>
      </c>
      <c r="H744" s="72">
        <f t="shared" si="64"/>
        <v>100</v>
      </c>
    </row>
    <row r="745" spans="1:8" ht="36">
      <c r="A745" s="21" t="s">
        <v>319</v>
      </c>
      <c r="B745" s="21" t="s">
        <v>320</v>
      </c>
      <c r="C745" s="11" t="s">
        <v>509</v>
      </c>
      <c r="D745" s="21">
        <v>313</v>
      </c>
      <c r="E745" s="49" t="s">
        <v>184</v>
      </c>
      <c r="F745" s="72">
        <v>100</v>
      </c>
      <c r="G745" s="72">
        <v>100</v>
      </c>
      <c r="H745" s="72">
        <v>100</v>
      </c>
    </row>
    <row r="746" spans="1:8" ht="72">
      <c r="A746" s="21" t="s">
        <v>319</v>
      </c>
      <c r="B746" s="21" t="s">
        <v>320</v>
      </c>
      <c r="C746" s="11" t="s">
        <v>510</v>
      </c>
      <c r="D746" s="21"/>
      <c r="E746" s="49" t="s">
        <v>189</v>
      </c>
      <c r="F746" s="72">
        <f t="shared" ref="F746:H747" si="65">F747</f>
        <v>150</v>
      </c>
      <c r="G746" s="72">
        <f t="shared" si="65"/>
        <v>150</v>
      </c>
      <c r="H746" s="72">
        <f t="shared" si="65"/>
        <v>150</v>
      </c>
    </row>
    <row r="747" spans="1:8" ht="48">
      <c r="A747" s="21" t="s">
        <v>319</v>
      </c>
      <c r="B747" s="21" t="s">
        <v>320</v>
      </c>
      <c r="C747" s="11" t="s">
        <v>510</v>
      </c>
      <c r="D747" s="30" t="s">
        <v>296</v>
      </c>
      <c r="E747" s="50" t="s">
        <v>297</v>
      </c>
      <c r="F747" s="72">
        <f t="shared" si="65"/>
        <v>150</v>
      </c>
      <c r="G747" s="72">
        <f t="shared" si="65"/>
        <v>150</v>
      </c>
      <c r="H747" s="72">
        <f t="shared" si="65"/>
        <v>150</v>
      </c>
    </row>
    <row r="748" spans="1:8" ht="72">
      <c r="A748" s="21" t="s">
        <v>319</v>
      </c>
      <c r="B748" s="21" t="s">
        <v>320</v>
      </c>
      <c r="C748" s="11" t="s">
        <v>510</v>
      </c>
      <c r="D748" s="21">
        <v>631</v>
      </c>
      <c r="E748" s="49" t="s">
        <v>368</v>
      </c>
      <c r="F748" s="72">
        <v>150</v>
      </c>
      <c r="G748" s="72">
        <v>150</v>
      </c>
      <c r="H748" s="72">
        <v>150</v>
      </c>
    </row>
    <row r="749" spans="1:8" ht="24">
      <c r="A749" s="21" t="s">
        <v>319</v>
      </c>
      <c r="B749" s="21" t="s">
        <v>320</v>
      </c>
      <c r="C749" s="11" t="s">
        <v>411</v>
      </c>
      <c r="D749" s="11"/>
      <c r="E749" s="49" t="s">
        <v>107</v>
      </c>
      <c r="F749" s="72">
        <f t="shared" ref="F749:H753" si="66">F750</f>
        <v>4955.3280000000004</v>
      </c>
      <c r="G749" s="72">
        <f t="shared" si="66"/>
        <v>1161.5</v>
      </c>
      <c r="H749" s="72">
        <f t="shared" si="66"/>
        <v>1161.5</v>
      </c>
    </row>
    <row r="750" spans="1:8" ht="24">
      <c r="A750" s="21" t="s">
        <v>319</v>
      </c>
      <c r="B750" s="21" t="s">
        <v>320</v>
      </c>
      <c r="C750" s="11" t="s">
        <v>542</v>
      </c>
      <c r="D750" s="11"/>
      <c r="E750" s="49" t="s">
        <v>352</v>
      </c>
      <c r="F750" s="72">
        <f t="shared" si="66"/>
        <v>4955.3280000000004</v>
      </c>
      <c r="G750" s="72">
        <f t="shared" si="66"/>
        <v>1161.5</v>
      </c>
      <c r="H750" s="72">
        <f t="shared" si="66"/>
        <v>1161.5</v>
      </c>
    </row>
    <row r="751" spans="1:8" ht="24">
      <c r="A751" s="21" t="s">
        <v>319</v>
      </c>
      <c r="B751" s="21" t="s">
        <v>320</v>
      </c>
      <c r="C751" s="11" t="s">
        <v>543</v>
      </c>
      <c r="D751" s="11"/>
      <c r="E751" s="49" t="s">
        <v>110</v>
      </c>
      <c r="F751" s="72">
        <f>F752</f>
        <v>4955.3280000000004</v>
      </c>
      <c r="G751" s="72">
        <f>G752</f>
        <v>1161.5</v>
      </c>
      <c r="H751" s="72">
        <f>H752</f>
        <v>1161.5</v>
      </c>
    </row>
    <row r="752" spans="1:8" ht="24">
      <c r="A752" s="21" t="s">
        <v>319</v>
      </c>
      <c r="B752" s="21" t="s">
        <v>320</v>
      </c>
      <c r="C752" s="11" t="s">
        <v>30</v>
      </c>
      <c r="D752" s="11"/>
      <c r="E752" s="49" t="s">
        <v>31</v>
      </c>
      <c r="F752" s="72">
        <f t="shared" si="66"/>
        <v>4955.3280000000004</v>
      </c>
      <c r="G752" s="72">
        <f t="shared" si="66"/>
        <v>1161.5</v>
      </c>
      <c r="H752" s="72">
        <f t="shared" si="66"/>
        <v>1161.5</v>
      </c>
    </row>
    <row r="753" spans="1:8" ht="24">
      <c r="A753" s="21" t="s">
        <v>319</v>
      </c>
      <c r="B753" s="21" t="s">
        <v>320</v>
      </c>
      <c r="C753" s="11" t="s">
        <v>30</v>
      </c>
      <c r="D753" s="30" t="s">
        <v>566</v>
      </c>
      <c r="E753" s="50" t="s">
        <v>14</v>
      </c>
      <c r="F753" s="72">
        <f t="shared" si="66"/>
        <v>4955.3280000000004</v>
      </c>
      <c r="G753" s="72">
        <f t="shared" si="66"/>
        <v>1161.5</v>
      </c>
      <c r="H753" s="72">
        <f t="shared" si="66"/>
        <v>1161.5</v>
      </c>
    </row>
    <row r="754" spans="1:8" ht="24">
      <c r="A754" s="21" t="s">
        <v>319</v>
      </c>
      <c r="B754" s="21" t="s">
        <v>320</v>
      </c>
      <c r="C754" s="11" t="s">
        <v>30</v>
      </c>
      <c r="D754" s="21" t="s">
        <v>119</v>
      </c>
      <c r="E754" s="49" t="s">
        <v>120</v>
      </c>
      <c r="F754" s="72">
        <v>4955.3280000000004</v>
      </c>
      <c r="G754" s="72">
        <v>1161.5</v>
      </c>
      <c r="H754" s="72">
        <v>1161.5</v>
      </c>
    </row>
    <row r="755" spans="1:8" ht="24">
      <c r="A755" s="21" t="s">
        <v>319</v>
      </c>
      <c r="B755" s="21" t="s">
        <v>320</v>
      </c>
      <c r="C755" s="11" t="s">
        <v>130</v>
      </c>
      <c r="D755" s="11"/>
      <c r="E755" s="49" t="s">
        <v>67</v>
      </c>
      <c r="F755" s="72">
        <f t="shared" ref="F755:H756" si="67">F756</f>
        <v>11106</v>
      </c>
      <c r="G755" s="72">
        <f t="shared" si="67"/>
        <v>11106</v>
      </c>
      <c r="H755" s="72">
        <f t="shared" si="67"/>
        <v>11106</v>
      </c>
    </row>
    <row r="756" spans="1:8" ht="36">
      <c r="A756" s="21" t="s">
        <v>319</v>
      </c>
      <c r="B756" s="21" t="s">
        <v>320</v>
      </c>
      <c r="C756" s="11" t="s">
        <v>424</v>
      </c>
      <c r="D756" s="11"/>
      <c r="E756" s="49" t="s">
        <v>68</v>
      </c>
      <c r="F756" s="72">
        <f t="shared" si="67"/>
        <v>11106</v>
      </c>
      <c r="G756" s="72">
        <f t="shared" si="67"/>
        <v>11106</v>
      </c>
      <c r="H756" s="72">
        <f t="shared" si="67"/>
        <v>11106</v>
      </c>
    </row>
    <row r="757" spans="1:8" ht="108">
      <c r="A757" s="21" t="s">
        <v>319</v>
      </c>
      <c r="B757" s="21" t="s">
        <v>320</v>
      </c>
      <c r="C757" s="11" t="s">
        <v>511</v>
      </c>
      <c r="D757" s="21"/>
      <c r="E757" s="49" t="s">
        <v>128</v>
      </c>
      <c r="F757" s="72">
        <f t="shared" ref="F757:H758" si="68">F758</f>
        <v>11106</v>
      </c>
      <c r="G757" s="72">
        <f t="shared" si="68"/>
        <v>11106</v>
      </c>
      <c r="H757" s="72">
        <f t="shared" si="68"/>
        <v>11106</v>
      </c>
    </row>
    <row r="758" spans="1:8" ht="24">
      <c r="A758" s="21" t="s">
        <v>319</v>
      </c>
      <c r="B758" s="21" t="s">
        <v>320</v>
      </c>
      <c r="C758" s="11" t="s">
        <v>511</v>
      </c>
      <c r="D758" s="30" t="s">
        <v>566</v>
      </c>
      <c r="E758" s="50" t="s">
        <v>14</v>
      </c>
      <c r="F758" s="72">
        <f t="shared" si="68"/>
        <v>11106</v>
      </c>
      <c r="G758" s="72">
        <f t="shared" si="68"/>
        <v>11106</v>
      </c>
      <c r="H758" s="72">
        <f t="shared" si="68"/>
        <v>11106</v>
      </c>
    </row>
    <row r="759" spans="1:8" ht="36">
      <c r="A759" s="21" t="s">
        <v>319</v>
      </c>
      <c r="B759" s="21" t="s">
        <v>320</v>
      </c>
      <c r="C759" s="11" t="s">
        <v>511</v>
      </c>
      <c r="D759" s="21">
        <v>313</v>
      </c>
      <c r="E759" s="49" t="s">
        <v>63</v>
      </c>
      <c r="F759" s="72">
        <v>11106</v>
      </c>
      <c r="G759" s="72">
        <v>11106</v>
      </c>
      <c r="H759" s="72">
        <v>11106</v>
      </c>
    </row>
    <row r="760" spans="1:8">
      <c r="A760" s="24" t="s">
        <v>319</v>
      </c>
      <c r="B760" s="24" t="s">
        <v>247</v>
      </c>
      <c r="C760" s="76"/>
      <c r="D760" s="77"/>
      <c r="E760" s="52" t="s">
        <v>29</v>
      </c>
      <c r="F760" s="71">
        <f>F761+F769</f>
        <v>42079.100000000006</v>
      </c>
      <c r="G760" s="71">
        <f>G761+G769</f>
        <v>43365</v>
      </c>
      <c r="H760" s="71">
        <f>H761+H769</f>
        <v>44651</v>
      </c>
    </row>
    <row r="761" spans="1:8" ht="24">
      <c r="A761" s="21" t="s">
        <v>319</v>
      </c>
      <c r="B761" s="21" t="s">
        <v>247</v>
      </c>
      <c r="C761" s="11" t="s">
        <v>138</v>
      </c>
      <c r="D761" s="77"/>
      <c r="E761" s="49" t="s">
        <v>111</v>
      </c>
      <c r="F761" s="75">
        <f>F762</f>
        <v>20216.8</v>
      </c>
      <c r="G761" s="75">
        <f t="shared" ref="G761:H763" si="69">G762</f>
        <v>20216.8</v>
      </c>
      <c r="H761" s="75">
        <f t="shared" si="69"/>
        <v>20216.8</v>
      </c>
    </row>
    <row r="762" spans="1:8" ht="24">
      <c r="A762" s="21" t="s">
        <v>319</v>
      </c>
      <c r="B762" s="21" t="s">
        <v>247</v>
      </c>
      <c r="C762" s="11" t="s">
        <v>139</v>
      </c>
      <c r="D762" s="21"/>
      <c r="E762" s="49" t="s">
        <v>112</v>
      </c>
      <c r="F762" s="75">
        <f>F763</f>
        <v>20216.8</v>
      </c>
      <c r="G762" s="75">
        <f t="shared" si="69"/>
        <v>20216.8</v>
      </c>
      <c r="H762" s="75">
        <f t="shared" si="69"/>
        <v>20216.8</v>
      </c>
    </row>
    <row r="763" spans="1:8" ht="72">
      <c r="A763" s="21" t="s">
        <v>319</v>
      </c>
      <c r="B763" s="21" t="s">
        <v>247</v>
      </c>
      <c r="C763" s="11" t="s">
        <v>209</v>
      </c>
      <c r="D763" s="21"/>
      <c r="E763" s="49" t="s">
        <v>165</v>
      </c>
      <c r="F763" s="75">
        <f>F764</f>
        <v>20216.8</v>
      </c>
      <c r="G763" s="75">
        <f t="shared" si="69"/>
        <v>20216.8</v>
      </c>
      <c r="H763" s="75">
        <f t="shared" si="69"/>
        <v>20216.8</v>
      </c>
    </row>
    <row r="764" spans="1:8" ht="72">
      <c r="A764" s="21" t="s">
        <v>319</v>
      </c>
      <c r="B764" s="21" t="s">
        <v>247</v>
      </c>
      <c r="C764" s="11" t="s">
        <v>512</v>
      </c>
      <c r="D764" s="73"/>
      <c r="E764" s="56" t="s">
        <v>225</v>
      </c>
      <c r="F764" s="75">
        <f>F768+F765</f>
        <v>20216.8</v>
      </c>
      <c r="G764" s="75">
        <f>G768+G765</f>
        <v>20216.8</v>
      </c>
      <c r="H764" s="75">
        <f>H768+H765</f>
        <v>20216.8</v>
      </c>
    </row>
    <row r="765" spans="1:8" ht="24">
      <c r="A765" s="21" t="s">
        <v>319</v>
      </c>
      <c r="B765" s="21" t="s">
        <v>247</v>
      </c>
      <c r="C765" s="11" t="s">
        <v>512</v>
      </c>
      <c r="D765" s="30" t="s">
        <v>256</v>
      </c>
      <c r="E765" s="50" t="s">
        <v>257</v>
      </c>
      <c r="F765" s="75">
        <f>F766</f>
        <v>505</v>
      </c>
      <c r="G765" s="75">
        <f>G766</f>
        <v>505</v>
      </c>
      <c r="H765" s="75">
        <f>H766</f>
        <v>505</v>
      </c>
    </row>
    <row r="766" spans="1:8" ht="24">
      <c r="A766" s="21" t="s">
        <v>319</v>
      </c>
      <c r="B766" s="21" t="s">
        <v>247</v>
      </c>
      <c r="C766" s="11" t="s">
        <v>512</v>
      </c>
      <c r="D766" s="21" t="s">
        <v>258</v>
      </c>
      <c r="E766" s="49" t="s">
        <v>240</v>
      </c>
      <c r="F766" s="75">
        <v>505</v>
      </c>
      <c r="G766" s="75">
        <v>505</v>
      </c>
      <c r="H766" s="75">
        <v>505</v>
      </c>
    </row>
    <row r="767" spans="1:8" ht="24">
      <c r="A767" s="21" t="s">
        <v>319</v>
      </c>
      <c r="B767" s="21" t="s">
        <v>247</v>
      </c>
      <c r="C767" s="11" t="s">
        <v>512</v>
      </c>
      <c r="D767" s="30" t="s">
        <v>566</v>
      </c>
      <c r="E767" s="50" t="s">
        <v>14</v>
      </c>
      <c r="F767" s="75">
        <f>F768</f>
        <v>19711.8</v>
      </c>
      <c r="G767" s="75">
        <f>G768</f>
        <v>19711.8</v>
      </c>
      <c r="H767" s="75">
        <f>H768</f>
        <v>19711.8</v>
      </c>
    </row>
    <row r="768" spans="1:8" ht="36">
      <c r="A768" s="21" t="s">
        <v>319</v>
      </c>
      <c r="B768" s="21" t="s">
        <v>247</v>
      </c>
      <c r="C768" s="11" t="s">
        <v>512</v>
      </c>
      <c r="D768" s="21">
        <v>321</v>
      </c>
      <c r="E768" s="49" t="s">
        <v>137</v>
      </c>
      <c r="F768" s="75">
        <v>19711.8</v>
      </c>
      <c r="G768" s="75">
        <v>19711.8</v>
      </c>
      <c r="H768" s="75">
        <v>19711.8</v>
      </c>
    </row>
    <row r="769" spans="1:8" ht="24">
      <c r="A769" s="21" t="s">
        <v>319</v>
      </c>
      <c r="B769" s="21" t="s">
        <v>247</v>
      </c>
      <c r="C769" s="11" t="s">
        <v>130</v>
      </c>
      <c r="D769" s="11"/>
      <c r="E769" s="49" t="s">
        <v>67</v>
      </c>
      <c r="F769" s="72">
        <f>F770</f>
        <v>21862.300000000003</v>
      </c>
      <c r="G769" s="72">
        <f>G770</f>
        <v>23148.2</v>
      </c>
      <c r="H769" s="72">
        <f>H770</f>
        <v>24434.199999999997</v>
      </c>
    </row>
    <row r="770" spans="1:8" ht="36">
      <c r="A770" s="21" t="s">
        <v>319</v>
      </c>
      <c r="B770" s="21" t="s">
        <v>247</v>
      </c>
      <c r="C770" s="11" t="s">
        <v>424</v>
      </c>
      <c r="D770" s="11"/>
      <c r="E770" s="49" t="s">
        <v>68</v>
      </c>
      <c r="F770" s="72">
        <f>F774+F771</f>
        <v>21862.300000000003</v>
      </c>
      <c r="G770" s="72">
        <f>G774+G771</f>
        <v>23148.2</v>
      </c>
      <c r="H770" s="72">
        <f>H774+H771</f>
        <v>24434.199999999997</v>
      </c>
    </row>
    <row r="771" spans="1:8" ht="60">
      <c r="A771" s="21" t="s">
        <v>319</v>
      </c>
      <c r="B771" s="21" t="s">
        <v>247</v>
      </c>
      <c r="C771" s="32" t="s">
        <v>513</v>
      </c>
      <c r="D771" s="73"/>
      <c r="E771" s="55" t="s">
        <v>591</v>
      </c>
      <c r="F771" s="72">
        <f t="shared" ref="F771:H772" si="70">F772</f>
        <v>6430.1</v>
      </c>
      <c r="G771" s="72">
        <f t="shared" si="70"/>
        <v>7716</v>
      </c>
      <c r="H771" s="72">
        <f t="shared" si="70"/>
        <v>7716.1</v>
      </c>
    </row>
    <row r="772" spans="1:8" ht="36">
      <c r="A772" s="21" t="s">
        <v>319</v>
      </c>
      <c r="B772" s="21" t="s">
        <v>247</v>
      </c>
      <c r="C772" s="32" t="s">
        <v>513</v>
      </c>
      <c r="D772" s="30">
        <v>400</v>
      </c>
      <c r="E772" s="50" t="s">
        <v>203</v>
      </c>
      <c r="F772" s="72">
        <f t="shared" si="70"/>
        <v>6430.1</v>
      </c>
      <c r="G772" s="72">
        <f t="shared" si="70"/>
        <v>7716</v>
      </c>
      <c r="H772" s="72">
        <f t="shared" si="70"/>
        <v>7716.1</v>
      </c>
    </row>
    <row r="773" spans="1:8" ht="48">
      <c r="A773" s="21" t="s">
        <v>319</v>
      </c>
      <c r="B773" s="21" t="s">
        <v>247</v>
      </c>
      <c r="C773" s="32" t="s">
        <v>513</v>
      </c>
      <c r="D773" s="21">
        <v>412</v>
      </c>
      <c r="E773" s="49" t="s">
        <v>188</v>
      </c>
      <c r="F773" s="72">
        <v>6430.1</v>
      </c>
      <c r="G773" s="72">
        <v>7716</v>
      </c>
      <c r="H773" s="72">
        <v>7716.1</v>
      </c>
    </row>
    <row r="774" spans="1:8" ht="84">
      <c r="A774" s="21" t="s">
        <v>319</v>
      </c>
      <c r="B774" s="21" t="s">
        <v>247</v>
      </c>
      <c r="C774" s="110" t="s">
        <v>78</v>
      </c>
      <c r="D774" s="73"/>
      <c r="E774" s="55" t="s">
        <v>79</v>
      </c>
      <c r="F774" s="72">
        <f t="shared" ref="F774:H775" si="71">F775</f>
        <v>15432.2</v>
      </c>
      <c r="G774" s="72">
        <f t="shared" si="71"/>
        <v>15432.2</v>
      </c>
      <c r="H774" s="72">
        <f t="shared" si="71"/>
        <v>16718.099999999999</v>
      </c>
    </row>
    <row r="775" spans="1:8" ht="36">
      <c r="A775" s="21" t="s">
        <v>319</v>
      </c>
      <c r="B775" s="21" t="s">
        <v>247</v>
      </c>
      <c r="C775" s="110" t="s">
        <v>78</v>
      </c>
      <c r="D775" s="30">
        <v>400</v>
      </c>
      <c r="E775" s="50" t="s">
        <v>203</v>
      </c>
      <c r="F775" s="72">
        <f t="shared" si="71"/>
        <v>15432.2</v>
      </c>
      <c r="G775" s="72">
        <f t="shared" si="71"/>
        <v>15432.2</v>
      </c>
      <c r="H775" s="72">
        <f t="shared" si="71"/>
        <v>16718.099999999999</v>
      </c>
    </row>
    <row r="776" spans="1:8" ht="48">
      <c r="A776" s="21" t="s">
        <v>319</v>
      </c>
      <c r="B776" s="21" t="s">
        <v>247</v>
      </c>
      <c r="C776" s="110" t="s">
        <v>78</v>
      </c>
      <c r="D776" s="21">
        <v>412</v>
      </c>
      <c r="E776" s="49" t="s">
        <v>188</v>
      </c>
      <c r="F776" s="72">
        <v>15432.2</v>
      </c>
      <c r="G776" s="72">
        <v>15432.2</v>
      </c>
      <c r="H776" s="100">
        <v>16718.099999999999</v>
      </c>
    </row>
    <row r="777" spans="1:8">
      <c r="A777" s="24" t="s">
        <v>322</v>
      </c>
      <c r="B777" s="24" t="s">
        <v>248</v>
      </c>
      <c r="C777" s="25"/>
      <c r="D777" s="24"/>
      <c r="E777" s="53" t="s">
        <v>323</v>
      </c>
      <c r="F777" s="71">
        <f t="shared" ref="F777:H778" si="72">F778</f>
        <v>3465.8360000000002</v>
      </c>
      <c r="G777" s="71">
        <f t="shared" si="72"/>
        <v>3000</v>
      </c>
      <c r="H777" s="71">
        <f t="shared" si="72"/>
        <v>3000</v>
      </c>
    </row>
    <row r="778" spans="1:8">
      <c r="A778" s="24" t="s">
        <v>322</v>
      </c>
      <c r="B778" s="24" t="s">
        <v>294</v>
      </c>
      <c r="C778" s="11"/>
      <c r="D778" s="21"/>
      <c r="E778" s="49" t="s">
        <v>324</v>
      </c>
      <c r="F778" s="72">
        <f t="shared" si="72"/>
        <v>3465.8360000000002</v>
      </c>
      <c r="G778" s="72">
        <f t="shared" si="72"/>
        <v>3000</v>
      </c>
      <c r="H778" s="72">
        <f t="shared" si="72"/>
        <v>3000</v>
      </c>
    </row>
    <row r="779" spans="1:8" ht="36">
      <c r="A779" s="21" t="s">
        <v>322</v>
      </c>
      <c r="B779" s="21" t="s">
        <v>294</v>
      </c>
      <c r="C779" s="11" t="s">
        <v>420</v>
      </c>
      <c r="D779" s="21"/>
      <c r="E779" s="49" t="s">
        <v>199</v>
      </c>
      <c r="F779" s="72">
        <f>F780+F791</f>
        <v>3465.8360000000002</v>
      </c>
      <c r="G779" s="72">
        <f>G780+G791</f>
        <v>3000</v>
      </c>
      <c r="H779" s="72">
        <f>H780+H791</f>
        <v>3000</v>
      </c>
    </row>
    <row r="780" spans="1:8" ht="24">
      <c r="A780" s="21" t="s">
        <v>322</v>
      </c>
      <c r="B780" s="21" t="s">
        <v>294</v>
      </c>
      <c r="C780" s="11" t="s">
        <v>421</v>
      </c>
      <c r="D780" s="21"/>
      <c r="E780" s="49" t="s">
        <v>200</v>
      </c>
      <c r="F780" s="72">
        <f>F781</f>
        <v>2265.8360000000002</v>
      </c>
      <c r="G780" s="72">
        <f>G781</f>
        <v>1800</v>
      </c>
      <c r="H780" s="72">
        <f>H781</f>
        <v>1800</v>
      </c>
    </row>
    <row r="781" spans="1:8" ht="84">
      <c r="A781" s="21" t="s">
        <v>322</v>
      </c>
      <c r="B781" s="21" t="s">
        <v>294</v>
      </c>
      <c r="C781" s="11" t="s">
        <v>422</v>
      </c>
      <c r="D781" s="21"/>
      <c r="E781" s="49" t="s">
        <v>201</v>
      </c>
      <c r="F781" s="72">
        <f>F782+F785+F788</f>
        <v>2265.8360000000002</v>
      </c>
      <c r="G781" s="72">
        <f>G782+G785</f>
        <v>1800</v>
      </c>
      <c r="H781" s="72">
        <f>H782+H785</f>
        <v>1800</v>
      </c>
    </row>
    <row r="782" spans="1:8" ht="120">
      <c r="A782" s="21" t="s">
        <v>322</v>
      </c>
      <c r="B782" s="21" t="s">
        <v>294</v>
      </c>
      <c r="C782" s="11" t="s">
        <v>514</v>
      </c>
      <c r="D782" s="21"/>
      <c r="E782" s="49" t="s">
        <v>116</v>
      </c>
      <c r="F782" s="72">
        <f t="shared" ref="F782:H783" si="73">F783</f>
        <v>692.13599999999997</v>
      </c>
      <c r="G782" s="72">
        <f t="shared" si="73"/>
        <v>800</v>
      </c>
      <c r="H782" s="72">
        <f t="shared" si="73"/>
        <v>800</v>
      </c>
    </row>
    <row r="783" spans="1:8" ht="24">
      <c r="A783" s="21" t="s">
        <v>322</v>
      </c>
      <c r="B783" s="21" t="s">
        <v>294</v>
      </c>
      <c r="C783" s="11" t="s">
        <v>514</v>
      </c>
      <c r="D783" s="30" t="s">
        <v>256</v>
      </c>
      <c r="E783" s="50" t="s">
        <v>257</v>
      </c>
      <c r="F783" s="72">
        <f t="shared" si="73"/>
        <v>692.13599999999997</v>
      </c>
      <c r="G783" s="72">
        <f t="shared" si="73"/>
        <v>800</v>
      </c>
      <c r="H783" s="72">
        <f t="shared" si="73"/>
        <v>800</v>
      </c>
    </row>
    <row r="784" spans="1:8" ht="24">
      <c r="A784" s="21" t="s">
        <v>322</v>
      </c>
      <c r="B784" s="21" t="s">
        <v>294</v>
      </c>
      <c r="C784" s="11" t="s">
        <v>514</v>
      </c>
      <c r="D784" s="21" t="s">
        <v>258</v>
      </c>
      <c r="E784" s="49" t="s">
        <v>240</v>
      </c>
      <c r="F784" s="72">
        <v>692.13599999999997</v>
      </c>
      <c r="G784" s="72">
        <v>800</v>
      </c>
      <c r="H784" s="72">
        <v>800</v>
      </c>
    </row>
    <row r="785" spans="1:8" ht="72">
      <c r="A785" s="21" t="s">
        <v>322</v>
      </c>
      <c r="B785" s="21" t="s">
        <v>294</v>
      </c>
      <c r="C785" s="11" t="s">
        <v>515</v>
      </c>
      <c r="D785" s="21"/>
      <c r="E785" s="49" t="s">
        <v>325</v>
      </c>
      <c r="F785" s="72">
        <f t="shared" ref="F785:H786" si="74">F786</f>
        <v>1000</v>
      </c>
      <c r="G785" s="72">
        <f t="shared" si="74"/>
        <v>1000</v>
      </c>
      <c r="H785" s="72">
        <f t="shared" si="74"/>
        <v>1000</v>
      </c>
    </row>
    <row r="786" spans="1:8" ht="72">
      <c r="A786" s="21" t="s">
        <v>322</v>
      </c>
      <c r="B786" s="21" t="s">
        <v>294</v>
      </c>
      <c r="C786" s="11" t="s">
        <v>515</v>
      </c>
      <c r="D786" s="30" t="s">
        <v>558</v>
      </c>
      <c r="E786" s="50" t="s">
        <v>559</v>
      </c>
      <c r="F786" s="72">
        <f t="shared" si="74"/>
        <v>1000</v>
      </c>
      <c r="G786" s="72">
        <f t="shared" si="74"/>
        <v>1000</v>
      </c>
      <c r="H786" s="72">
        <f t="shared" si="74"/>
        <v>1000</v>
      </c>
    </row>
    <row r="787" spans="1:8" ht="72">
      <c r="A787" s="21" t="s">
        <v>322</v>
      </c>
      <c r="B787" s="21" t="s">
        <v>294</v>
      </c>
      <c r="C787" s="11" t="s">
        <v>515</v>
      </c>
      <c r="D787" s="21">
        <v>123</v>
      </c>
      <c r="E787" s="49" t="s">
        <v>524</v>
      </c>
      <c r="F787" s="72">
        <v>1000</v>
      </c>
      <c r="G787" s="72">
        <v>1000</v>
      </c>
      <c r="H787" s="72">
        <v>1000</v>
      </c>
    </row>
    <row r="788" spans="1:8" ht="48">
      <c r="A788" s="21" t="s">
        <v>322</v>
      </c>
      <c r="B788" s="21" t="s">
        <v>294</v>
      </c>
      <c r="C788" s="27" t="s">
        <v>634</v>
      </c>
      <c r="D788" s="26"/>
      <c r="E788" s="59" t="s">
        <v>611</v>
      </c>
      <c r="F788" s="78">
        <f>F789</f>
        <v>573.70000000000005</v>
      </c>
      <c r="G788" s="72"/>
      <c r="H788" s="72"/>
    </row>
    <row r="789" spans="1:8">
      <c r="A789" s="21" t="s">
        <v>322</v>
      </c>
      <c r="B789" s="21" t="s">
        <v>294</v>
      </c>
      <c r="C789" s="27" t="s">
        <v>634</v>
      </c>
      <c r="D789" s="21">
        <v>500</v>
      </c>
      <c r="E789" s="49" t="s">
        <v>305</v>
      </c>
      <c r="F789" s="78">
        <f>F790</f>
        <v>573.70000000000005</v>
      </c>
      <c r="G789" s="72"/>
      <c r="H789" s="72"/>
    </row>
    <row r="790" spans="1:8">
      <c r="A790" s="21" t="s">
        <v>322</v>
      </c>
      <c r="B790" s="21" t="s">
        <v>294</v>
      </c>
      <c r="C790" s="27" t="s">
        <v>634</v>
      </c>
      <c r="D790" s="26" t="s">
        <v>306</v>
      </c>
      <c r="E790" s="59" t="s">
        <v>307</v>
      </c>
      <c r="F790" s="78">
        <v>573.70000000000005</v>
      </c>
      <c r="G790" s="72"/>
      <c r="H790" s="72"/>
    </row>
    <row r="791" spans="1:8" ht="36">
      <c r="A791" s="21" t="s">
        <v>322</v>
      </c>
      <c r="B791" s="21" t="s">
        <v>294</v>
      </c>
      <c r="C791" s="11" t="s">
        <v>423</v>
      </c>
      <c r="D791" s="21"/>
      <c r="E791" s="49" t="s">
        <v>529</v>
      </c>
      <c r="F791" s="72">
        <f>F793+F796</f>
        <v>1200</v>
      </c>
      <c r="G791" s="72">
        <f>G793+G796</f>
        <v>1200</v>
      </c>
      <c r="H791" s="72">
        <f>H793+H796</f>
        <v>1200</v>
      </c>
    </row>
    <row r="792" spans="1:8" ht="48">
      <c r="A792" s="21" t="s">
        <v>322</v>
      </c>
      <c r="B792" s="21" t="s">
        <v>294</v>
      </c>
      <c r="C792" s="11" t="s">
        <v>535</v>
      </c>
      <c r="D792" s="21"/>
      <c r="E792" s="49" t="s">
        <v>117</v>
      </c>
      <c r="F792" s="72">
        <f>F793+F796</f>
        <v>1200</v>
      </c>
      <c r="G792" s="72">
        <f>G793+G796</f>
        <v>1200</v>
      </c>
      <c r="H792" s="72">
        <f>H793+H796</f>
        <v>1200</v>
      </c>
    </row>
    <row r="793" spans="1:8" ht="84">
      <c r="A793" s="21" t="s">
        <v>322</v>
      </c>
      <c r="B793" s="21" t="s">
        <v>294</v>
      </c>
      <c r="C793" s="11" t="s">
        <v>516</v>
      </c>
      <c r="D793" s="21"/>
      <c r="E793" s="49" t="s">
        <v>118</v>
      </c>
      <c r="F793" s="72">
        <f t="shared" ref="F793:H794" si="75">F794</f>
        <v>1050</v>
      </c>
      <c r="G793" s="72">
        <f t="shared" si="75"/>
        <v>1050</v>
      </c>
      <c r="H793" s="72">
        <f t="shared" si="75"/>
        <v>1050</v>
      </c>
    </row>
    <row r="794" spans="1:8" ht="72">
      <c r="A794" s="21" t="s">
        <v>322</v>
      </c>
      <c r="B794" s="21" t="s">
        <v>294</v>
      </c>
      <c r="C794" s="11" t="s">
        <v>516</v>
      </c>
      <c r="D794" s="30" t="s">
        <v>558</v>
      </c>
      <c r="E794" s="50" t="s">
        <v>559</v>
      </c>
      <c r="F794" s="72">
        <f t="shared" si="75"/>
        <v>1050</v>
      </c>
      <c r="G794" s="72">
        <f t="shared" si="75"/>
        <v>1050</v>
      </c>
      <c r="H794" s="72">
        <f t="shared" si="75"/>
        <v>1050</v>
      </c>
    </row>
    <row r="795" spans="1:8" ht="72">
      <c r="A795" s="21" t="s">
        <v>322</v>
      </c>
      <c r="B795" s="21" t="s">
        <v>294</v>
      </c>
      <c r="C795" s="11" t="s">
        <v>516</v>
      </c>
      <c r="D795" s="21">
        <v>123</v>
      </c>
      <c r="E795" s="49" t="s">
        <v>524</v>
      </c>
      <c r="F795" s="72">
        <v>1050</v>
      </c>
      <c r="G795" s="72">
        <v>1050</v>
      </c>
      <c r="H795" s="72">
        <v>1050</v>
      </c>
    </row>
    <row r="796" spans="1:8" ht="48">
      <c r="A796" s="21" t="s">
        <v>322</v>
      </c>
      <c r="B796" s="21" t="s">
        <v>294</v>
      </c>
      <c r="C796" s="11" t="s">
        <v>517</v>
      </c>
      <c r="D796" s="21"/>
      <c r="E796" s="49" t="s">
        <v>346</v>
      </c>
      <c r="F796" s="72">
        <f t="shared" ref="F796:H797" si="76">F797</f>
        <v>150</v>
      </c>
      <c r="G796" s="72">
        <f t="shared" si="76"/>
        <v>150</v>
      </c>
      <c r="H796" s="72">
        <f t="shared" si="76"/>
        <v>150</v>
      </c>
    </row>
    <row r="797" spans="1:8" ht="24">
      <c r="A797" s="21" t="s">
        <v>322</v>
      </c>
      <c r="B797" s="21" t="s">
        <v>294</v>
      </c>
      <c r="C797" s="11" t="s">
        <v>517</v>
      </c>
      <c r="D797" s="30" t="s">
        <v>256</v>
      </c>
      <c r="E797" s="50" t="s">
        <v>257</v>
      </c>
      <c r="F797" s="72">
        <f t="shared" si="76"/>
        <v>150</v>
      </c>
      <c r="G797" s="72">
        <f t="shared" si="76"/>
        <v>150</v>
      </c>
      <c r="H797" s="72">
        <f t="shared" si="76"/>
        <v>150</v>
      </c>
    </row>
    <row r="798" spans="1:8" ht="24">
      <c r="A798" s="21" t="s">
        <v>322</v>
      </c>
      <c r="B798" s="21" t="s">
        <v>294</v>
      </c>
      <c r="C798" s="11" t="s">
        <v>517</v>
      </c>
      <c r="D798" s="21" t="s">
        <v>258</v>
      </c>
      <c r="E798" s="49" t="s">
        <v>240</v>
      </c>
      <c r="F798" s="72">
        <v>150</v>
      </c>
      <c r="G798" s="72">
        <v>150</v>
      </c>
      <c r="H798" s="72">
        <v>150</v>
      </c>
    </row>
    <row r="799" spans="1:8">
      <c r="A799" s="24" t="s">
        <v>347</v>
      </c>
      <c r="B799" s="24" t="s">
        <v>248</v>
      </c>
      <c r="C799" s="25"/>
      <c r="D799" s="24"/>
      <c r="E799" s="48" t="s">
        <v>382</v>
      </c>
      <c r="F799" s="71">
        <f t="shared" ref="F799:H802" si="77">F800</f>
        <v>1859.3910000000001</v>
      </c>
      <c r="G799" s="71">
        <f t="shared" si="77"/>
        <v>920</v>
      </c>
      <c r="H799" s="71">
        <f t="shared" si="77"/>
        <v>920</v>
      </c>
    </row>
    <row r="800" spans="1:8">
      <c r="A800" s="24" t="s">
        <v>347</v>
      </c>
      <c r="B800" s="24" t="s">
        <v>247</v>
      </c>
      <c r="C800" s="11"/>
      <c r="D800" s="21"/>
      <c r="E800" s="54" t="s">
        <v>37</v>
      </c>
      <c r="F800" s="71">
        <f t="shared" si="77"/>
        <v>1859.3910000000001</v>
      </c>
      <c r="G800" s="71">
        <f t="shared" si="77"/>
        <v>920</v>
      </c>
      <c r="H800" s="71">
        <f t="shared" si="77"/>
        <v>920</v>
      </c>
    </row>
    <row r="801" spans="1:8" ht="36">
      <c r="A801" s="21" t="s">
        <v>347</v>
      </c>
      <c r="B801" s="21" t="s">
        <v>247</v>
      </c>
      <c r="C801" s="11" t="s">
        <v>407</v>
      </c>
      <c r="D801" s="21"/>
      <c r="E801" s="49" t="s">
        <v>97</v>
      </c>
      <c r="F801" s="72">
        <f t="shared" si="77"/>
        <v>1859.3910000000001</v>
      </c>
      <c r="G801" s="72">
        <f t="shared" si="77"/>
        <v>920</v>
      </c>
      <c r="H801" s="72">
        <f t="shared" si="77"/>
        <v>920</v>
      </c>
    </row>
    <row r="802" spans="1:8" ht="60">
      <c r="A802" s="21" t="s">
        <v>347</v>
      </c>
      <c r="B802" s="21" t="s">
        <v>247</v>
      </c>
      <c r="C802" s="11" t="s">
        <v>408</v>
      </c>
      <c r="D802" s="21"/>
      <c r="E802" s="49" t="s">
        <v>354</v>
      </c>
      <c r="F802" s="72">
        <f t="shared" si="77"/>
        <v>1859.3910000000001</v>
      </c>
      <c r="G802" s="72">
        <f t="shared" si="77"/>
        <v>920</v>
      </c>
      <c r="H802" s="72">
        <f t="shared" si="77"/>
        <v>920</v>
      </c>
    </row>
    <row r="803" spans="1:8" ht="108">
      <c r="A803" s="21" t="s">
        <v>347</v>
      </c>
      <c r="B803" s="21" t="s">
        <v>247</v>
      </c>
      <c r="C803" s="11" t="s">
        <v>409</v>
      </c>
      <c r="D803" s="21"/>
      <c r="E803" s="49" t="s">
        <v>158</v>
      </c>
      <c r="F803" s="72">
        <f>F807+F810+F804</f>
        <v>1859.3910000000001</v>
      </c>
      <c r="G803" s="72">
        <f>G807+G810</f>
        <v>920</v>
      </c>
      <c r="H803" s="72">
        <f>H807+H810</f>
        <v>920</v>
      </c>
    </row>
    <row r="804" spans="1:8" ht="48">
      <c r="A804" s="21" t="s">
        <v>347</v>
      </c>
      <c r="B804" s="21" t="s">
        <v>247</v>
      </c>
      <c r="C804" s="11" t="s">
        <v>604</v>
      </c>
      <c r="D804" s="21"/>
      <c r="E804" s="49" t="s">
        <v>603</v>
      </c>
      <c r="F804" s="72">
        <f>F805</f>
        <v>774.39099999999996</v>
      </c>
      <c r="G804" s="72"/>
      <c r="H804" s="72"/>
    </row>
    <row r="805" spans="1:8" ht="48">
      <c r="A805" s="21" t="s">
        <v>347</v>
      </c>
      <c r="B805" s="21" t="s">
        <v>247</v>
      </c>
      <c r="C805" s="11" t="s">
        <v>604</v>
      </c>
      <c r="D805" s="30" t="s">
        <v>296</v>
      </c>
      <c r="E805" s="50" t="s">
        <v>297</v>
      </c>
      <c r="F805" s="72">
        <f>F806</f>
        <v>774.39099999999996</v>
      </c>
      <c r="G805" s="72"/>
      <c r="H805" s="72"/>
    </row>
    <row r="806" spans="1:8" ht="72">
      <c r="A806" s="21" t="s">
        <v>347</v>
      </c>
      <c r="B806" s="21" t="s">
        <v>247</v>
      </c>
      <c r="C806" s="11" t="s">
        <v>604</v>
      </c>
      <c r="D806" s="21">
        <v>631</v>
      </c>
      <c r="E806" s="49" t="s">
        <v>368</v>
      </c>
      <c r="F806" s="72">
        <v>774.39099999999996</v>
      </c>
      <c r="G806" s="72"/>
      <c r="H806" s="72"/>
    </row>
    <row r="807" spans="1:8" ht="48">
      <c r="A807" s="21" t="s">
        <v>347</v>
      </c>
      <c r="B807" s="21" t="s">
        <v>247</v>
      </c>
      <c r="C807" s="11" t="s">
        <v>518</v>
      </c>
      <c r="D807" s="21"/>
      <c r="E807" s="45" t="s">
        <v>197</v>
      </c>
      <c r="F807" s="72">
        <f t="shared" ref="F807:H808" si="78">F808</f>
        <v>800</v>
      </c>
      <c r="G807" s="72">
        <f t="shared" si="78"/>
        <v>800</v>
      </c>
      <c r="H807" s="72">
        <f t="shared" si="78"/>
        <v>800</v>
      </c>
    </row>
    <row r="808" spans="1:8" ht="48">
      <c r="A808" s="21" t="s">
        <v>347</v>
      </c>
      <c r="B808" s="21" t="s">
        <v>247</v>
      </c>
      <c r="C808" s="11" t="s">
        <v>518</v>
      </c>
      <c r="D808" s="30" t="s">
        <v>296</v>
      </c>
      <c r="E808" s="50" t="s">
        <v>297</v>
      </c>
      <c r="F808" s="72">
        <f t="shared" si="78"/>
        <v>800</v>
      </c>
      <c r="G808" s="72">
        <f t="shared" si="78"/>
        <v>800</v>
      </c>
      <c r="H808" s="72">
        <f t="shared" si="78"/>
        <v>800</v>
      </c>
    </row>
    <row r="809" spans="1:8" ht="72">
      <c r="A809" s="21" t="s">
        <v>347</v>
      </c>
      <c r="B809" s="21" t="s">
        <v>247</v>
      </c>
      <c r="C809" s="11" t="s">
        <v>518</v>
      </c>
      <c r="D809" s="21">
        <v>631</v>
      </c>
      <c r="E809" s="49" t="s">
        <v>368</v>
      </c>
      <c r="F809" s="72">
        <v>800</v>
      </c>
      <c r="G809" s="72">
        <v>800</v>
      </c>
      <c r="H809" s="72">
        <v>800</v>
      </c>
    </row>
    <row r="810" spans="1:8" ht="48">
      <c r="A810" s="21" t="s">
        <v>347</v>
      </c>
      <c r="B810" s="21" t="s">
        <v>247</v>
      </c>
      <c r="C810" s="11" t="s">
        <v>519</v>
      </c>
      <c r="D810" s="21"/>
      <c r="E810" s="49" t="s">
        <v>428</v>
      </c>
      <c r="F810" s="72">
        <f>F811</f>
        <v>285</v>
      </c>
      <c r="G810" s="72">
        <v>120</v>
      </c>
      <c r="H810" s="72">
        <v>120</v>
      </c>
    </row>
    <row r="811" spans="1:8" ht="24">
      <c r="A811" s="21" t="s">
        <v>347</v>
      </c>
      <c r="B811" s="21" t="s">
        <v>247</v>
      </c>
      <c r="C811" s="11" t="s">
        <v>519</v>
      </c>
      <c r="D811" s="30" t="s">
        <v>256</v>
      </c>
      <c r="E811" s="50" t="s">
        <v>257</v>
      </c>
      <c r="F811" s="72">
        <f>F812</f>
        <v>285</v>
      </c>
      <c r="G811" s="72">
        <v>120</v>
      </c>
      <c r="H811" s="72">
        <v>120</v>
      </c>
    </row>
    <row r="812" spans="1:8" ht="24">
      <c r="A812" s="21" t="s">
        <v>347</v>
      </c>
      <c r="B812" s="21" t="s">
        <v>247</v>
      </c>
      <c r="C812" s="11" t="s">
        <v>519</v>
      </c>
      <c r="D812" s="21" t="s">
        <v>258</v>
      </c>
      <c r="E812" s="49" t="s">
        <v>240</v>
      </c>
      <c r="F812" s="72">
        <v>285</v>
      </c>
      <c r="G812" s="72">
        <v>120</v>
      </c>
      <c r="H812" s="72">
        <v>120</v>
      </c>
    </row>
    <row r="813" spans="1:8" ht="31.5" customHeight="1">
      <c r="A813" s="24" t="s">
        <v>23</v>
      </c>
      <c r="B813" s="24" t="s">
        <v>248</v>
      </c>
      <c r="C813" s="25"/>
      <c r="D813" s="24"/>
      <c r="E813" s="53" t="s">
        <v>192</v>
      </c>
      <c r="F813" s="71">
        <f t="shared" ref="F813:H818" si="79">F814</f>
        <v>14.2</v>
      </c>
      <c r="G813" s="71">
        <f t="shared" si="79"/>
        <v>23</v>
      </c>
      <c r="H813" s="71">
        <f t="shared" si="79"/>
        <v>22.63</v>
      </c>
    </row>
    <row r="814" spans="1:8" ht="24">
      <c r="A814" s="21" t="s">
        <v>23</v>
      </c>
      <c r="B814" s="21" t="s">
        <v>254</v>
      </c>
      <c r="C814" s="11"/>
      <c r="D814" s="21"/>
      <c r="E814" s="49" t="s">
        <v>587</v>
      </c>
      <c r="F814" s="72">
        <f t="shared" si="79"/>
        <v>14.2</v>
      </c>
      <c r="G814" s="72">
        <f t="shared" si="79"/>
        <v>23</v>
      </c>
      <c r="H814" s="72">
        <f t="shared" si="79"/>
        <v>22.63</v>
      </c>
    </row>
    <row r="815" spans="1:8" ht="24">
      <c r="A815" s="11" t="s">
        <v>23</v>
      </c>
      <c r="B815" s="11" t="s">
        <v>254</v>
      </c>
      <c r="C815" s="11" t="s">
        <v>130</v>
      </c>
      <c r="D815" s="11"/>
      <c r="E815" s="49" t="s">
        <v>67</v>
      </c>
      <c r="F815" s="72">
        <f>F816</f>
        <v>14.2</v>
      </c>
      <c r="G815" s="72">
        <f t="shared" si="79"/>
        <v>23</v>
      </c>
      <c r="H815" s="72">
        <f t="shared" si="79"/>
        <v>22.63</v>
      </c>
    </row>
    <row r="816" spans="1:8" ht="36">
      <c r="A816" s="21" t="s">
        <v>23</v>
      </c>
      <c r="B816" s="21" t="s">
        <v>254</v>
      </c>
      <c r="C816" s="11" t="s">
        <v>400</v>
      </c>
      <c r="D816" s="11"/>
      <c r="E816" s="49" t="s">
        <v>401</v>
      </c>
      <c r="F816" s="72">
        <f>F817</f>
        <v>14.2</v>
      </c>
      <c r="G816" s="72">
        <f t="shared" si="79"/>
        <v>23</v>
      </c>
      <c r="H816" s="72">
        <f t="shared" si="79"/>
        <v>22.63</v>
      </c>
    </row>
    <row r="817" spans="1:8" ht="24">
      <c r="A817" s="21" t="s">
        <v>23</v>
      </c>
      <c r="B817" s="21" t="s">
        <v>254</v>
      </c>
      <c r="C817" s="11" t="s">
        <v>590</v>
      </c>
      <c r="D817" s="21"/>
      <c r="E817" s="49" t="s">
        <v>0</v>
      </c>
      <c r="F817" s="72">
        <f>F818</f>
        <v>14.2</v>
      </c>
      <c r="G817" s="72">
        <f t="shared" si="79"/>
        <v>23</v>
      </c>
      <c r="H817" s="72">
        <f t="shared" si="79"/>
        <v>22.63</v>
      </c>
    </row>
    <row r="818" spans="1:8" ht="24">
      <c r="A818" s="21" t="s">
        <v>23</v>
      </c>
      <c r="B818" s="21" t="s">
        <v>254</v>
      </c>
      <c r="C818" s="11" t="s">
        <v>590</v>
      </c>
      <c r="D818" s="21" t="s">
        <v>588</v>
      </c>
      <c r="E818" s="49" t="s">
        <v>1</v>
      </c>
      <c r="F818" s="72">
        <f>F819</f>
        <v>14.2</v>
      </c>
      <c r="G818" s="72">
        <f t="shared" si="79"/>
        <v>23</v>
      </c>
      <c r="H818" s="72">
        <f t="shared" si="79"/>
        <v>22.63</v>
      </c>
    </row>
    <row r="819" spans="1:8">
      <c r="A819" s="21" t="s">
        <v>23</v>
      </c>
      <c r="B819" s="21" t="s">
        <v>254</v>
      </c>
      <c r="C819" s="11" t="s">
        <v>590</v>
      </c>
      <c r="D819" s="21">
        <v>730</v>
      </c>
      <c r="E819" s="49" t="s">
        <v>589</v>
      </c>
      <c r="F819" s="72">
        <v>14.2</v>
      </c>
      <c r="G819" s="72">
        <v>23</v>
      </c>
      <c r="H819" s="72">
        <v>22.63</v>
      </c>
    </row>
    <row r="820" spans="1:8" ht="36">
      <c r="A820" s="24">
        <v>14</v>
      </c>
      <c r="B820" s="24" t="s">
        <v>248</v>
      </c>
      <c r="C820" s="11"/>
      <c r="D820" s="21"/>
      <c r="E820" s="53" t="s">
        <v>413</v>
      </c>
      <c r="F820" s="71">
        <f t="shared" ref="F820:H821" si="80">F821</f>
        <v>378.80399999999997</v>
      </c>
      <c r="G820" s="71">
        <f t="shared" si="80"/>
        <v>0</v>
      </c>
      <c r="H820" s="71">
        <f t="shared" si="80"/>
        <v>0</v>
      </c>
    </row>
    <row r="821" spans="1:8" ht="24">
      <c r="A821" s="24" t="s">
        <v>414</v>
      </c>
      <c r="B821" s="24" t="s">
        <v>320</v>
      </c>
      <c r="C821" s="25"/>
      <c r="D821" s="24"/>
      <c r="E821" s="49" t="s">
        <v>415</v>
      </c>
      <c r="F821" s="71">
        <f t="shared" si="80"/>
        <v>378.80399999999997</v>
      </c>
      <c r="G821" s="71">
        <f t="shared" si="80"/>
        <v>0</v>
      </c>
      <c r="H821" s="71">
        <f t="shared" si="80"/>
        <v>0</v>
      </c>
    </row>
    <row r="822" spans="1:8" ht="24">
      <c r="A822" s="21" t="s">
        <v>414</v>
      </c>
      <c r="B822" s="21" t="s">
        <v>320</v>
      </c>
      <c r="C822" s="11" t="s">
        <v>130</v>
      </c>
      <c r="D822" s="21"/>
      <c r="E822" s="49" t="s">
        <v>67</v>
      </c>
      <c r="F822" s="72">
        <f>F823</f>
        <v>378.80399999999997</v>
      </c>
      <c r="G822" s="75"/>
      <c r="H822" s="75"/>
    </row>
    <row r="823" spans="1:8" ht="36">
      <c r="A823" s="21" t="s">
        <v>414</v>
      </c>
      <c r="B823" s="21" t="s">
        <v>320</v>
      </c>
      <c r="C823" s="11" t="s">
        <v>400</v>
      </c>
      <c r="D823" s="11"/>
      <c r="E823" s="49" t="s">
        <v>401</v>
      </c>
      <c r="F823" s="72">
        <f>F824+F827</f>
        <v>378.80399999999997</v>
      </c>
      <c r="G823" s="75"/>
      <c r="H823" s="75"/>
    </row>
    <row r="824" spans="1:8" ht="36">
      <c r="A824" s="26">
        <v>14</v>
      </c>
      <c r="B824" s="26" t="s">
        <v>320</v>
      </c>
      <c r="C824" s="27" t="s">
        <v>520</v>
      </c>
      <c r="D824" s="21"/>
      <c r="E824" s="49" t="s">
        <v>193</v>
      </c>
      <c r="F824" s="72">
        <f>F825</f>
        <v>300</v>
      </c>
      <c r="G824" s="75"/>
      <c r="H824" s="75"/>
    </row>
    <row r="825" spans="1:8">
      <c r="A825" s="26">
        <v>14</v>
      </c>
      <c r="B825" s="26" t="s">
        <v>320</v>
      </c>
      <c r="C825" s="27" t="s">
        <v>520</v>
      </c>
      <c r="D825" s="21">
        <v>500</v>
      </c>
      <c r="E825" s="49" t="s">
        <v>305</v>
      </c>
      <c r="F825" s="72">
        <f>F826</f>
        <v>300</v>
      </c>
      <c r="G825" s="75"/>
      <c r="H825" s="75"/>
    </row>
    <row r="826" spans="1:8">
      <c r="A826" s="26">
        <v>14</v>
      </c>
      <c r="B826" s="21" t="s">
        <v>320</v>
      </c>
      <c r="C826" s="11" t="s">
        <v>520</v>
      </c>
      <c r="D826" s="21" t="s">
        <v>306</v>
      </c>
      <c r="E826" s="49" t="s">
        <v>307</v>
      </c>
      <c r="F826" s="72">
        <v>300</v>
      </c>
      <c r="G826" s="75"/>
      <c r="H826" s="75"/>
    </row>
    <row r="827" spans="1:8" ht="48">
      <c r="A827" s="26">
        <v>14</v>
      </c>
      <c r="B827" s="26" t="s">
        <v>320</v>
      </c>
      <c r="C827" s="27" t="s">
        <v>638</v>
      </c>
      <c r="D827" s="21"/>
      <c r="E827" s="49" t="s">
        <v>637</v>
      </c>
      <c r="F827" s="72">
        <f>F828</f>
        <v>78.804000000000002</v>
      </c>
      <c r="G827" s="75"/>
      <c r="H827" s="75"/>
    </row>
    <row r="828" spans="1:8">
      <c r="A828" s="26">
        <v>14</v>
      </c>
      <c r="B828" s="26" t="s">
        <v>320</v>
      </c>
      <c r="C828" s="27" t="s">
        <v>638</v>
      </c>
      <c r="D828" s="21">
        <v>500</v>
      </c>
      <c r="E828" s="49" t="s">
        <v>305</v>
      </c>
      <c r="F828" s="72">
        <f>F829</f>
        <v>78.804000000000002</v>
      </c>
      <c r="G828" s="75"/>
      <c r="H828" s="75"/>
    </row>
    <row r="829" spans="1:8" ht="12.75" thickBot="1">
      <c r="A829" s="26">
        <v>14</v>
      </c>
      <c r="B829" s="26" t="s">
        <v>320</v>
      </c>
      <c r="C829" s="27" t="s">
        <v>638</v>
      </c>
      <c r="D829" s="26" t="s">
        <v>306</v>
      </c>
      <c r="E829" s="59" t="s">
        <v>307</v>
      </c>
      <c r="F829" s="72">
        <v>78.804000000000002</v>
      </c>
      <c r="G829" s="75"/>
      <c r="H829" s="75"/>
    </row>
    <row r="830" spans="1:8" ht="12.75" thickBot="1">
      <c r="A830" s="86"/>
      <c r="B830" s="58"/>
      <c r="C830" s="58"/>
      <c r="D830" s="58"/>
      <c r="E830" s="58" t="s">
        <v>15</v>
      </c>
      <c r="F830" s="58">
        <f>F820+F799+F777+F726+F669+F356+F316+F212+F181+F15+F813</f>
        <v>1380336.81</v>
      </c>
      <c r="G830" s="111">
        <f>G820+G799+G777+G726+G669+G356+G316+G212+G181+G15+G813</f>
        <v>1198849.7279999999</v>
      </c>
      <c r="H830" s="111">
        <f>H820+H799+H777+H726+H669+H356+H316+H212+H181+H15+H813</f>
        <v>1159261.828</v>
      </c>
    </row>
    <row r="831" spans="1:8">
      <c r="G831" s="2"/>
      <c r="H831" s="2"/>
    </row>
    <row r="832" spans="1:8">
      <c r="G832" s="2"/>
      <c r="H832" s="2"/>
    </row>
  </sheetData>
  <sheetProtection selectLockedCells="1" selectUnlockedCells="1"/>
  <autoFilter ref="A13:H833">
    <sortState ref="A218:H244">
      <sortCondition ref="H13:H799"/>
    </sortState>
  </autoFilter>
  <mergeCells count="2">
    <mergeCell ref="A12:F12"/>
    <mergeCell ref="B11:H11"/>
  </mergeCells>
  <phoneticPr fontId="10" type="noConversion"/>
  <pageMargins left="0.41" right="0.1701388888888889" top="0.21" bottom="0.1701388888888889" header="0.33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zoomScaleNormal="79" workbookViewId="0">
      <selection activeCell="F3" sqref="F3"/>
    </sheetView>
  </sheetViews>
  <sheetFormatPr defaultRowHeight="12.75"/>
  <cols>
    <col min="1" max="1" width="4.42578125" style="1" customWidth="1"/>
    <col min="2" max="2" width="5.140625" style="1" customWidth="1"/>
    <col min="3" max="3" width="58.5703125" style="1" customWidth="1"/>
    <col min="4" max="4" width="13.42578125" style="1" customWidth="1"/>
    <col min="5" max="5" width="13.5703125" style="1" customWidth="1"/>
    <col min="6" max="6" width="12.140625" style="1" customWidth="1"/>
    <col min="8" max="8" width="12.7109375" bestFit="1" customWidth="1"/>
    <col min="9" max="9" width="15.42578125" customWidth="1"/>
    <col min="10" max="10" width="12.5703125" customWidth="1"/>
  </cols>
  <sheetData>
    <row r="1" spans="1:8">
      <c r="A1" s="2"/>
      <c r="B1" s="2"/>
      <c r="C1" s="22"/>
      <c r="D1" s="2"/>
      <c r="F1" s="22" t="s">
        <v>823</v>
      </c>
    </row>
    <row r="2" spans="1:8">
      <c r="A2" s="2"/>
      <c r="B2" s="2"/>
      <c r="C2" s="7"/>
      <c r="D2" s="2"/>
      <c r="F2" s="108" t="s">
        <v>226</v>
      </c>
    </row>
    <row r="3" spans="1:8">
      <c r="A3" s="2"/>
      <c r="B3" s="2"/>
      <c r="C3" s="22"/>
      <c r="D3" s="2"/>
      <c r="F3" s="22" t="s">
        <v>917</v>
      </c>
    </row>
    <row r="4" spans="1:8">
      <c r="A4" s="2"/>
      <c r="B4" s="2"/>
      <c r="D4" s="2"/>
      <c r="F4" s="22" t="s">
        <v>790</v>
      </c>
    </row>
    <row r="5" spans="1:8">
      <c r="A5" s="2"/>
      <c r="B5" s="2"/>
      <c r="D5" s="2"/>
      <c r="F5" s="22" t="s">
        <v>810</v>
      </c>
    </row>
    <row r="6" spans="1:8">
      <c r="A6" s="2"/>
      <c r="B6" s="2"/>
      <c r="D6" s="2"/>
      <c r="F6" s="22"/>
    </row>
    <row r="7" spans="1:8" ht="47.25" customHeight="1">
      <c r="A7" s="2"/>
      <c r="B7" s="258" t="s">
        <v>815</v>
      </c>
      <c r="C7" s="258"/>
      <c r="D7" s="258"/>
      <c r="E7" s="258"/>
    </row>
    <row r="8" spans="1:8" ht="36">
      <c r="A8" s="24" t="s">
        <v>16</v>
      </c>
      <c r="B8" s="24" t="s">
        <v>17</v>
      </c>
      <c r="C8" s="23" t="s">
        <v>18</v>
      </c>
      <c r="D8" s="43" t="s">
        <v>676</v>
      </c>
      <c r="E8" s="28" t="s">
        <v>756</v>
      </c>
      <c r="F8" s="28" t="s">
        <v>814</v>
      </c>
    </row>
    <row r="9" spans="1:8">
      <c r="A9" s="11" t="s">
        <v>19</v>
      </c>
      <c r="B9" s="11" t="s">
        <v>20</v>
      </c>
      <c r="C9" s="29">
        <v>3</v>
      </c>
      <c r="D9" s="21">
        <v>4</v>
      </c>
      <c r="E9" s="29">
        <v>5</v>
      </c>
      <c r="F9" s="29">
        <v>6</v>
      </c>
    </row>
    <row r="10" spans="1:8">
      <c r="A10" s="25" t="s">
        <v>254</v>
      </c>
      <c r="B10" s="11"/>
      <c r="C10" s="48" t="s">
        <v>21</v>
      </c>
      <c r="D10" s="140">
        <f>SUM(D11:D17)</f>
        <v>117749.73300000001</v>
      </c>
      <c r="E10" s="140">
        <f>SUM(E11:E17)</f>
        <v>97923.127000000008</v>
      </c>
      <c r="F10" s="140">
        <f>SUM(F11:F17)</f>
        <v>97924.727000000014</v>
      </c>
      <c r="H10" s="123"/>
    </row>
    <row r="11" spans="1:8" ht="27" customHeight="1">
      <c r="A11" s="11" t="s">
        <v>254</v>
      </c>
      <c r="B11" s="11" t="s">
        <v>294</v>
      </c>
      <c r="C11" s="49" t="s">
        <v>127</v>
      </c>
      <c r="D11" s="141">
        <v>2468.9769999999999</v>
      </c>
      <c r="E11" s="141">
        <v>2468.9769999999999</v>
      </c>
      <c r="F11" s="141">
        <v>2468.9769999999999</v>
      </c>
      <c r="H11" s="123"/>
    </row>
    <row r="12" spans="1:8" ht="38.25" customHeight="1">
      <c r="A12" s="11" t="s">
        <v>254</v>
      </c>
      <c r="B12" s="11" t="s">
        <v>320</v>
      </c>
      <c r="C12" s="49" t="s">
        <v>32</v>
      </c>
      <c r="D12" s="142">
        <v>2195.5210000000002</v>
      </c>
      <c r="E12" s="142">
        <v>1996.501</v>
      </c>
      <c r="F12" s="142">
        <v>1996.501</v>
      </c>
      <c r="H12" s="123"/>
    </row>
    <row r="13" spans="1:8" ht="42" customHeight="1">
      <c r="A13" s="39" t="s">
        <v>254</v>
      </c>
      <c r="B13" s="39" t="s">
        <v>247</v>
      </c>
      <c r="C13" s="59" t="s">
        <v>53</v>
      </c>
      <c r="D13" s="142">
        <v>35740.15</v>
      </c>
      <c r="E13" s="142">
        <v>30322.921999999999</v>
      </c>
      <c r="F13" s="142">
        <v>30322.921999999999</v>
      </c>
      <c r="H13" s="123"/>
    </row>
    <row r="14" spans="1:8">
      <c r="A14" s="39" t="s">
        <v>254</v>
      </c>
      <c r="B14" s="39" t="s">
        <v>26</v>
      </c>
      <c r="C14" s="49" t="s">
        <v>366</v>
      </c>
      <c r="D14" s="143">
        <v>156.30000000000001</v>
      </c>
      <c r="E14" s="143">
        <v>10.6</v>
      </c>
      <c r="F14" s="143">
        <v>9.5</v>
      </c>
      <c r="H14" s="123"/>
    </row>
    <row r="15" spans="1:8" ht="24">
      <c r="A15" s="39" t="s">
        <v>254</v>
      </c>
      <c r="B15" s="39" t="s">
        <v>22</v>
      </c>
      <c r="C15" s="49" t="s">
        <v>33</v>
      </c>
      <c r="D15" s="143">
        <v>16348.984</v>
      </c>
      <c r="E15" s="143">
        <v>13605.62</v>
      </c>
      <c r="F15" s="143">
        <v>13605.62</v>
      </c>
      <c r="H15" s="123"/>
    </row>
    <row r="16" spans="1:8">
      <c r="A16" s="11" t="s">
        <v>254</v>
      </c>
      <c r="B16" s="11" t="s">
        <v>322</v>
      </c>
      <c r="C16" s="54" t="s">
        <v>298</v>
      </c>
      <c r="D16" s="143">
        <v>200</v>
      </c>
      <c r="E16" s="143">
        <v>200</v>
      </c>
      <c r="F16" s="143">
        <v>200</v>
      </c>
      <c r="H16" s="123"/>
    </row>
    <row r="17" spans="1:8">
      <c r="A17" s="11" t="s">
        <v>254</v>
      </c>
      <c r="B17" s="11" t="s">
        <v>23</v>
      </c>
      <c r="C17" s="54" t="s">
        <v>24</v>
      </c>
      <c r="D17" s="143">
        <v>60639.800999999999</v>
      </c>
      <c r="E17" s="143">
        <v>49318.506999999998</v>
      </c>
      <c r="F17" s="143">
        <v>49321.207000000002</v>
      </c>
      <c r="H17" s="123"/>
    </row>
    <row r="18" spans="1:8" ht="18.75" customHeight="1">
      <c r="A18" s="60" t="s">
        <v>320</v>
      </c>
      <c r="B18" s="60" t="s">
        <v>248</v>
      </c>
      <c r="C18" s="61" t="s">
        <v>69</v>
      </c>
      <c r="D18" s="144">
        <f>D19+D20</f>
        <v>6076.8209999999999</v>
      </c>
      <c r="E18" s="144">
        <f>E19+E20</f>
        <v>5997.3450000000003</v>
      </c>
      <c r="F18" s="144">
        <f>F19+F20</f>
        <v>5997.3450000000003</v>
      </c>
      <c r="H18" s="123"/>
    </row>
    <row r="19" spans="1:8">
      <c r="A19" s="39" t="s">
        <v>320</v>
      </c>
      <c r="B19" s="39" t="s">
        <v>247</v>
      </c>
      <c r="C19" s="49" t="s">
        <v>25</v>
      </c>
      <c r="D19" s="143">
        <v>2614.6999999999998</v>
      </c>
      <c r="E19" s="143">
        <v>2570.4</v>
      </c>
      <c r="F19" s="143">
        <v>2570.4</v>
      </c>
      <c r="H19" s="123"/>
    </row>
    <row r="20" spans="1:8" ht="24">
      <c r="A20" s="11" t="s">
        <v>320</v>
      </c>
      <c r="B20" s="11" t="s">
        <v>319</v>
      </c>
      <c r="C20" s="49" t="s">
        <v>783</v>
      </c>
      <c r="D20" s="141">
        <v>3462.1210000000001</v>
      </c>
      <c r="E20" s="141">
        <v>3426.9450000000002</v>
      </c>
      <c r="F20" s="141">
        <v>3426.9450000000002</v>
      </c>
      <c r="H20" s="123"/>
    </row>
    <row r="21" spans="1:8" s="1" customFormat="1">
      <c r="A21" s="25" t="s">
        <v>247</v>
      </c>
      <c r="B21" s="25" t="s">
        <v>248</v>
      </c>
      <c r="C21" s="48" t="s">
        <v>253</v>
      </c>
      <c r="D21" s="144">
        <f>SUM(D22:D25)</f>
        <v>77935.035000000003</v>
      </c>
      <c r="E21" s="144">
        <f>SUM(E22:E25)</f>
        <v>79901.52</v>
      </c>
      <c r="F21" s="144">
        <f>SUM(F22:F25)</f>
        <v>82796.286999999997</v>
      </c>
      <c r="H21" s="123"/>
    </row>
    <row r="22" spans="1:8" s="1" customFormat="1">
      <c r="A22" s="11" t="s">
        <v>247</v>
      </c>
      <c r="B22" s="11" t="s">
        <v>254</v>
      </c>
      <c r="C22" s="54" t="s">
        <v>255</v>
      </c>
      <c r="D22" s="143">
        <v>1528.8579999999999</v>
      </c>
      <c r="E22" s="143">
        <v>555.16999999999996</v>
      </c>
      <c r="F22" s="141">
        <v>555.16999999999996</v>
      </c>
      <c r="H22" s="123"/>
    </row>
    <row r="23" spans="1:8">
      <c r="A23" s="11" t="s">
        <v>247</v>
      </c>
      <c r="B23" s="11" t="s">
        <v>260</v>
      </c>
      <c r="C23" s="54" t="s">
        <v>261</v>
      </c>
      <c r="D23" s="143">
        <v>1111.067</v>
      </c>
      <c r="E23" s="143">
        <v>1158.8</v>
      </c>
      <c r="F23" s="141">
        <v>1208.6669999999999</v>
      </c>
      <c r="H23" s="123"/>
    </row>
    <row r="24" spans="1:8">
      <c r="A24" s="11" t="s">
        <v>247</v>
      </c>
      <c r="B24" s="11" t="s">
        <v>264</v>
      </c>
      <c r="C24" s="54" t="s">
        <v>34</v>
      </c>
      <c r="D24" s="143">
        <v>72718.58</v>
      </c>
      <c r="E24" s="143">
        <v>75611.02</v>
      </c>
      <c r="F24" s="143">
        <v>78455.92</v>
      </c>
      <c r="H24" s="123"/>
    </row>
    <row r="25" spans="1:8">
      <c r="A25" s="11" t="s">
        <v>247</v>
      </c>
      <c r="B25" s="11" t="s">
        <v>347</v>
      </c>
      <c r="C25" s="54" t="s">
        <v>27</v>
      </c>
      <c r="D25" s="143">
        <v>2576.5300000000002</v>
      </c>
      <c r="E25" s="143">
        <v>2576.5300000000002</v>
      </c>
      <c r="F25" s="143">
        <v>2576.5300000000002</v>
      </c>
      <c r="H25" s="123"/>
    </row>
    <row r="26" spans="1:8">
      <c r="A26" s="25" t="s">
        <v>26</v>
      </c>
      <c r="B26" s="25" t="s">
        <v>248</v>
      </c>
      <c r="C26" s="53" t="s">
        <v>278</v>
      </c>
      <c r="D26" s="144">
        <f>D27+D28</f>
        <v>41041.79</v>
      </c>
      <c r="E26" s="144">
        <f t="shared" ref="E26:F26" si="0">E27+E28</f>
        <v>334.17899999999997</v>
      </c>
      <c r="F26" s="144">
        <f t="shared" si="0"/>
        <v>334.17899999999997</v>
      </c>
      <c r="H26" s="123"/>
    </row>
    <row r="27" spans="1:8">
      <c r="A27" s="11" t="s">
        <v>26</v>
      </c>
      <c r="B27" s="11" t="s">
        <v>254</v>
      </c>
      <c r="C27" s="49" t="s">
        <v>654</v>
      </c>
      <c r="D27" s="141">
        <v>389.66899999999998</v>
      </c>
      <c r="E27" s="141">
        <v>334.17899999999997</v>
      </c>
      <c r="F27" s="141">
        <v>334.17899999999997</v>
      </c>
      <c r="H27" s="123"/>
    </row>
    <row r="28" spans="1:8">
      <c r="A28" s="11" t="s">
        <v>26</v>
      </c>
      <c r="B28" s="11" t="s">
        <v>294</v>
      </c>
      <c r="C28" s="49" t="s">
        <v>292</v>
      </c>
      <c r="D28" s="143">
        <v>40652.120999999999</v>
      </c>
      <c r="E28" s="143">
        <v>0</v>
      </c>
      <c r="F28" s="143">
        <v>0</v>
      </c>
      <c r="H28" s="123"/>
    </row>
    <row r="29" spans="1:8">
      <c r="A29" s="40" t="s">
        <v>265</v>
      </c>
      <c r="B29" s="40" t="s">
        <v>248</v>
      </c>
      <c r="C29" s="48" t="s">
        <v>293</v>
      </c>
      <c r="D29" s="144">
        <f>D30+D31+D34+D35+D33+D32</f>
        <v>1301273.5460000001</v>
      </c>
      <c r="E29" s="144">
        <f>E30+E31+E34+E35+E33+E32</f>
        <v>1317515.1500000001</v>
      </c>
      <c r="F29" s="144">
        <f>F30+F31+F34+F35+F33+F32</f>
        <v>1254918.1810000001</v>
      </c>
      <c r="H29" s="123"/>
    </row>
    <row r="30" spans="1:8">
      <c r="A30" s="11" t="s">
        <v>265</v>
      </c>
      <c r="B30" s="11" t="s">
        <v>254</v>
      </c>
      <c r="C30" s="54" t="s">
        <v>391</v>
      </c>
      <c r="D30" s="143">
        <v>468433.08199999999</v>
      </c>
      <c r="E30" s="143">
        <v>483402.28200000001</v>
      </c>
      <c r="F30" s="143">
        <v>457025.109</v>
      </c>
      <c r="H30" s="123"/>
    </row>
    <row r="31" spans="1:8">
      <c r="A31" s="11" t="s">
        <v>265</v>
      </c>
      <c r="B31" s="11" t="s">
        <v>294</v>
      </c>
      <c r="C31" s="54" t="s">
        <v>295</v>
      </c>
      <c r="D31" s="143">
        <v>662523.46799999999</v>
      </c>
      <c r="E31" s="143">
        <v>669978.49100000004</v>
      </c>
      <c r="F31" s="141">
        <v>633717.69400000002</v>
      </c>
      <c r="H31" s="123"/>
    </row>
    <row r="32" spans="1:8">
      <c r="A32" s="11" t="s">
        <v>265</v>
      </c>
      <c r="B32" s="11" t="s">
        <v>320</v>
      </c>
      <c r="C32" s="54" t="s">
        <v>348</v>
      </c>
      <c r="D32" s="143">
        <v>131725.24299999999</v>
      </c>
      <c r="E32" s="143">
        <v>129973.736</v>
      </c>
      <c r="F32" s="141">
        <v>130007.73699999999</v>
      </c>
      <c r="H32" s="123"/>
    </row>
    <row r="33" spans="1:10" ht="24">
      <c r="A33" s="11" t="s">
        <v>265</v>
      </c>
      <c r="B33" s="11" t="s">
        <v>26</v>
      </c>
      <c r="C33" s="49" t="s">
        <v>35</v>
      </c>
      <c r="D33" s="143">
        <v>506.89600000000002</v>
      </c>
      <c r="E33" s="143">
        <v>506.89600000000002</v>
      </c>
      <c r="F33" s="141">
        <v>506.89600000000002</v>
      </c>
      <c r="H33" s="123"/>
      <c r="I33" s="161"/>
      <c r="J33" s="161"/>
    </row>
    <row r="34" spans="1:10">
      <c r="A34" s="11" t="s">
        <v>265</v>
      </c>
      <c r="B34" s="11" t="s">
        <v>265</v>
      </c>
      <c r="C34" s="54" t="s">
        <v>310</v>
      </c>
      <c r="D34" s="143">
        <v>16830.377</v>
      </c>
      <c r="E34" s="143">
        <v>16875.732</v>
      </c>
      <c r="F34" s="143">
        <v>16875.732</v>
      </c>
      <c r="H34" s="123"/>
    </row>
    <row r="35" spans="1:10">
      <c r="A35" s="11" t="s">
        <v>265</v>
      </c>
      <c r="B35" s="11" t="s">
        <v>264</v>
      </c>
      <c r="C35" s="54" t="s">
        <v>553</v>
      </c>
      <c r="D35" s="143">
        <v>21254.48</v>
      </c>
      <c r="E35" s="143">
        <v>16778.012999999999</v>
      </c>
      <c r="F35" s="143">
        <v>16785.012999999999</v>
      </c>
      <c r="H35" s="123"/>
    </row>
    <row r="36" spans="1:10">
      <c r="A36" s="40" t="s">
        <v>260</v>
      </c>
      <c r="B36" s="40" t="s">
        <v>248</v>
      </c>
      <c r="C36" s="48" t="s">
        <v>36</v>
      </c>
      <c r="D36" s="144">
        <f>D37</f>
        <v>61443.51</v>
      </c>
      <c r="E36" s="144">
        <f>E37</f>
        <v>57934.51</v>
      </c>
      <c r="F36" s="144">
        <f>F37</f>
        <v>57934.51</v>
      </c>
      <c r="H36" s="123"/>
    </row>
    <row r="37" spans="1:10">
      <c r="A37" s="11" t="s">
        <v>260</v>
      </c>
      <c r="B37" s="11" t="s">
        <v>254</v>
      </c>
      <c r="C37" s="54" t="s">
        <v>304</v>
      </c>
      <c r="D37" s="143">
        <v>61443.51</v>
      </c>
      <c r="E37" s="143">
        <v>57934.51</v>
      </c>
      <c r="F37" s="141">
        <v>57934.51</v>
      </c>
      <c r="H37" s="123"/>
    </row>
    <row r="38" spans="1:10">
      <c r="A38" s="25">
        <v>10</v>
      </c>
      <c r="B38" s="25" t="s">
        <v>248</v>
      </c>
      <c r="C38" s="48" t="s">
        <v>318</v>
      </c>
      <c r="D38" s="144">
        <f>SUM(D39:D41)+D42</f>
        <v>38542.661999999997</v>
      </c>
      <c r="E38" s="144">
        <f>SUM(E39:E41)+E42</f>
        <v>36953.398999999998</v>
      </c>
      <c r="F38" s="144">
        <f>SUM(F39:F41)+F42</f>
        <v>41470.714</v>
      </c>
      <c r="H38" s="123"/>
    </row>
    <row r="39" spans="1:10">
      <c r="A39" s="11">
        <v>10</v>
      </c>
      <c r="B39" s="11" t="s">
        <v>254</v>
      </c>
      <c r="C39" s="54" t="s">
        <v>28</v>
      </c>
      <c r="D39" s="143">
        <v>3684</v>
      </c>
      <c r="E39" s="143">
        <v>3684</v>
      </c>
      <c r="F39" s="143">
        <v>3684</v>
      </c>
      <c r="H39" s="123"/>
    </row>
    <row r="40" spans="1:10">
      <c r="A40" s="11">
        <v>10</v>
      </c>
      <c r="B40" s="11" t="s">
        <v>320</v>
      </c>
      <c r="C40" s="54" t="s">
        <v>321</v>
      </c>
      <c r="D40" s="143">
        <v>10008</v>
      </c>
      <c r="E40" s="143">
        <v>10008</v>
      </c>
      <c r="F40" s="143">
        <v>10008</v>
      </c>
      <c r="H40" s="123"/>
    </row>
    <row r="41" spans="1:10">
      <c r="A41" s="11" t="s">
        <v>319</v>
      </c>
      <c r="B41" s="11" t="s">
        <v>247</v>
      </c>
      <c r="C41" s="54" t="s">
        <v>29</v>
      </c>
      <c r="D41" s="141">
        <v>22962.71</v>
      </c>
      <c r="E41" s="143">
        <v>22969.447</v>
      </c>
      <c r="F41" s="143">
        <v>27486.761999999999</v>
      </c>
      <c r="H41" s="123"/>
    </row>
    <row r="42" spans="1:10">
      <c r="A42" s="11" t="s">
        <v>319</v>
      </c>
      <c r="B42" s="11" t="s">
        <v>22</v>
      </c>
      <c r="C42" s="49" t="s">
        <v>675</v>
      </c>
      <c r="D42" s="143">
        <v>1887.952</v>
      </c>
      <c r="E42" s="143">
        <v>291.952</v>
      </c>
      <c r="F42" s="143">
        <v>291.952</v>
      </c>
      <c r="H42" s="123"/>
    </row>
    <row r="43" spans="1:10">
      <c r="A43" s="25" t="s">
        <v>322</v>
      </c>
      <c r="B43" s="25" t="s">
        <v>248</v>
      </c>
      <c r="C43" s="48" t="s">
        <v>323</v>
      </c>
      <c r="D43" s="144">
        <f>D44+D45</f>
        <v>5412.2559999999994</v>
      </c>
      <c r="E43" s="144">
        <f>E44+E45</f>
        <v>5412.2559999999994</v>
      </c>
      <c r="F43" s="144">
        <f>F44+F45</f>
        <v>5412.2559999999994</v>
      </c>
      <c r="H43" s="123"/>
    </row>
    <row r="44" spans="1:10">
      <c r="A44" s="11" t="s">
        <v>322</v>
      </c>
      <c r="B44" s="11" t="s">
        <v>294</v>
      </c>
      <c r="C44" s="54" t="s">
        <v>324</v>
      </c>
      <c r="D44" s="141">
        <v>2922.7179999999998</v>
      </c>
      <c r="E44" s="143">
        <v>3000</v>
      </c>
      <c r="F44" s="143">
        <v>3000</v>
      </c>
      <c r="H44" s="123"/>
    </row>
    <row r="45" spans="1:10">
      <c r="A45" s="11" t="s">
        <v>322</v>
      </c>
      <c r="B45" s="11" t="s">
        <v>320</v>
      </c>
      <c r="C45" s="54" t="s">
        <v>684</v>
      </c>
      <c r="D45" s="143">
        <v>2489.538</v>
      </c>
      <c r="E45" s="143">
        <v>2412.2559999999999</v>
      </c>
      <c r="F45" s="143">
        <v>2412.2559999999999</v>
      </c>
      <c r="H45" s="123"/>
    </row>
    <row r="46" spans="1:10">
      <c r="A46" s="25" t="s">
        <v>347</v>
      </c>
      <c r="B46" s="25" t="s">
        <v>248</v>
      </c>
      <c r="C46" s="48" t="s">
        <v>382</v>
      </c>
      <c r="D46" s="145">
        <f>D47</f>
        <v>1983.527</v>
      </c>
      <c r="E46" s="145">
        <f>E47</f>
        <v>1983.527</v>
      </c>
      <c r="F46" s="145">
        <f>F47</f>
        <v>1983.527</v>
      </c>
      <c r="H46" s="123"/>
    </row>
    <row r="47" spans="1:10">
      <c r="A47" s="11" t="s">
        <v>347</v>
      </c>
      <c r="B47" s="11" t="s">
        <v>247</v>
      </c>
      <c r="C47" s="54" t="s">
        <v>37</v>
      </c>
      <c r="D47" s="143">
        <v>1983.527</v>
      </c>
      <c r="E47" s="143">
        <v>1983.527</v>
      </c>
      <c r="F47" s="143">
        <v>1983.527</v>
      </c>
      <c r="H47" s="123"/>
    </row>
    <row r="48" spans="1:10" ht="27" customHeight="1">
      <c r="A48" s="25" t="s">
        <v>414</v>
      </c>
      <c r="B48" s="25" t="s">
        <v>248</v>
      </c>
      <c r="C48" s="53" t="s">
        <v>789</v>
      </c>
      <c r="D48" s="140">
        <f>D49</f>
        <v>20</v>
      </c>
      <c r="E48" s="140">
        <f>E49</f>
        <v>20</v>
      </c>
      <c r="F48" s="140">
        <f>F49</f>
        <v>20</v>
      </c>
      <c r="H48" s="123"/>
    </row>
    <row r="49" spans="1:8" ht="13.5" thickBot="1">
      <c r="A49" s="27" t="s">
        <v>414</v>
      </c>
      <c r="B49" s="27" t="s">
        <v>320</v>
      </c>
      <c r="C49" s="59" t="s">
        <v>415</v>
      </c>
      <c r="D49" s="146">
        <v>20</v>
      </c>
      <c r="E49" s="146">
        <v>20</v>
      </c>
      <c r="F49" s="146">
        <v>20</v>
      </c>
      <c r="G49" s="129"/>
      <c r="H49" s="165"/>
    </row>
    <row r="50" spans="1:8" ht="13.5" thickBot="1">
      <c r="A50" s="41"/>
      <c r="B50" s="42"/>
      <c r="C50" s="37" t="s">
        <v>242</v>
      </c>
      <c r="D50" s="147">
        <f>D10+D18+D21+D26+D29+D36+D38+D43+D46+D48</f>
        <v>1651478.8800000001</v>
      </c>
      <c r="E50" s="147">
        <f>E10+E18+E21+E26+E29+E36+E38+E43+E46+E48</f>
        <v>1603975.0130000003</v>
      </c>
      <c r="F50" s="147">
        <f>F10+F18+F21+F26+F29+F36+F38+F43+F46+F48</f>
        <v>1548791.726</v>
      </c>
      <c r="G50" s="166"/>
      <c r="H50" s="166"/>
    </row>
    <row r="51" spans="1:8">
      <c r="D51" s="124"/>
      <c r="E51" s="124"/>
      <c r="F51" s="124"/>
    </row>
    <row r="52" spans="1:8">
      <c r="D52" s="192"/>
      <c r="E52" s="192"/>
      <c r="F52" s="192"/>
    </row>
    <row r="53" spans="1:8">
      <c r="D53" s="125"/>
      <c r="E53" s="125"/>
      <c r="F53" s="125"/>
    </row>
  </sheetData>
  <sheetProtection selectLockedCells="1" selectUnlockedCells="1"/>
  <mergeCells count="1">
    <mergeCell ref="B7:E7"/>
  </mergeCells>
  <phoneticPr fontId="10" type="noConversion"/>
  <pageMargins left="0.57999999999999996" right="0.15748031496062992" top="0.39370078740157483" bottom="0.19685039370078741" header="0.51181102362204722" footer="0.19685039370078741"/>
  <pageSetup paperSize="9" scale="91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54"/>
  <sheetViews>
    <sheetView workbookViewId="0">
      <selection activeCell="H3" sqref="H3"/>
    </sheetView>
  </sheetViews>
  <sheetFormatPr defaultColWidth="8.85546875" defaultRowHeight="12"/>
  <cols>
    <col min="1" max="1" width="4.5703125" style="168" customWidth="1"/>
    <col min="2" max="2" width="5.140625" style="168" customWidth="1"/>
    <col min="3" max="3" width="10.85546875" style="168" customWidth="1"/>
    <col min="4" max="4" width="4.85546875" style="168" customWidth="1"/>
    <col min="5" max="5" width="29.7109375" style="168" customWidth="1"/>
    <col min="6" max="6" width="13.5703125" style="168" customWidth="1"/>
    <col min="7" max="7" width="14.7109375" style="169" customWidth="1"/>
    <col min="8" max="8" width="13.85546875" style="169" customWidth="1"/>
    <col min="9" max="9" width="13.5703125" style="169" customWidth="1"/>
    <col min="10" max="10" width="11.5703125" style="169" customWidth="1"/>
    <col min="11" max="11" width="13.5703125" style="169" customWidth="1"/>
    <col min="12" max="12" width="11.5703125" style="169" customWidth="1"/>
    <col min="13" max="13" width="8.85546875" style="169" customWidth="1"/>
    <col min="14" max="16384" width="8.85546875" style="169"/>
  </cols>
  <sheetData>
    <row r="1" spans="1:10" ht="12.75">
      <c r="G1" s="22"/>
      <c r="H1" s="22" t="s">
        <v>820</v>
      </c>
      <c r="I1" s="209"/>
      <c r="J1" s="209"/>
    </row>
    <row r="2" spans="1:10" ht="12.75">
      <c r="G2" s="108"/>
      <c r="H2" s="108" t="s">
        <v>226</v>
      </c>
      <c r="I2" s="209"/>
      <c r="J2" s="209"/>
    </row>
    <row r="3" spans="1:10" ht="12.75">
      <c r="G3" s="22"/>
      <c r="H3" s="22" t="s">
        <v>917</v>
      </c>
      <c r="I3" s="209"/>
      <c r="J3" s="209"/>
    </row>
    <row r="4" spans="1:10" ht="12.75">
      <c r="G4" s="22"/>
      <c r="H4" s="22" t="s">
        <v>790</v>
      </c>
      <c r="I4" s="209"/>
      <c r="J4" s="209"/>
    </row>
    <row r="5" spans="1:10" ht="12.75">
      <c r="E5" s="172"/>
      <c r="G5" s="22"/>
      <c r="H5" s="22" t="s">
        <v>810</v>
      </c>
      <c r="I5" s="209"/>
      <c r="J5" s="209"/>
    </row>
    <row r="6" spans="1:10">
      <c r="E6" s="172"/>
    </row>
    <row r="7" spans="1:10" ht="69.75" customHeight="1">
      <c r="B7" s="255" t="s">
        <v>812</v>
      </c>
      <c r="C7" s="256"/>
      <c r="D7" s="256"/>
      <c r="E7" s="256"/>
      <c r="F7" s="256"/>
      <c r="G7" s="259"/>
      <c r="H7" s="259"/>
    </row>
    <row r="8" spans="1:10">
      <c r="A8" s="260"/>
      <c r="B8" s="260"/>
      <c r="C8" s="260"/>
      <c r="D8" s="260"/>
      <c r="E8" s="260"/>
      <c r="F8" s="260"/>
    </row>
    <row r="9" spans="1:10" ht="36">
      <c r="A9" s="24" t="s">
        <v>16</v>
      </c>
      <c r="B9" s="21" t="s">
        <v>17</v>
      </c>
      <c r="C9" s="11" t="s">
        <v>244</v>
      </c>
      <c r="D9" s="21" t="s">
        <v>245</v>
      </c>
      <c r="E9" s="21" t="s">
        <v>18</v>
      </c>
      <c r="F9" s="43" t="s">
        <v>676</v>
      </c>
      <c r="G9" s="28" t="s">
        <v>756</v>
      </c>
      <c r="H9" s="28" t="s">
        <v>814</v>
      </c>
    </row>
    <row r="10" spans="1:10">
      <c r="A10" s="11" t="s">
        <v>19</v>
      </c>
      <c r="B10" s="11" t="s">
        <v>20</v>
      </c>
      <c r="C10" s="11" t="s">
        <v>59</v>
      </c>
      <c r="D10" s="11" t="s">
        <v>60</v>
      </c>
      <c r="E10" s="21">
        <v>5</v>
      </c>
      <c r="F10" s="44">
        <v>6</v>
      </c>
      <c r="G10" s="88">
        <v>7</v>
      </c>
      <c r="H10" s="88">
        <v>8</v>
      </c>
    </row>
    <row r="11" spans="1:10">
      <c r="A11" s="25" t="s">
        <v>254</v>
      </c>
      <c r="B11" s="25" t="s">
        <v>248</v>
      </c>
      <c r="C11" s="11"/>
      <c r="D11" s="11"/>
      <c r="E11" s="24" t="s">
        <v>21</v>
      </c>
      <c r="F11" s="232">
        <f>F12+F35+F50+F56+F76+F82+F20</f>
        <v>117749.73299999999</v>
      </c>
      <c r="G11" s="232">
        <f>G12+G35+G50+G56+G76+G82+G20</f>
        <v>97923.126999999993</v>
      </c>
      <c r="H11" s="232">
        <f>H12+H35+H50+H56+H76+H82+H20</f>
        <v>97924.726999999999</v>
      </c>
      <c r="J11" s="195"/>
    </row>
    <row r="12" spans="1:10" ht="48">
      <c r="A12" s="101" t="s">
        <v>254</v>
      </c>
      <c r="B12" s="101" t="s">
        <v>294</v>
      </c>
      <c r="C12" s="117"/>
      <c r="D12" s="117"/>
      <c r="E12" s="121" t="s">
        <v>127</v>
      </c>
      <c r="F12" s="233">
        <f t="shared" ref="F12:H14" si="0">F13</f>
        <v>2468.9769999999999</v>
      </c>
      <c r="G12" s="233">
        <f t="shared" si="0"/>
        <v>2468.9769999999999</v>
      </c>
      <c r="H12" s="233">
        <f t="shared" si="0"/>
        <v>2468.9769999999999</v>
      </c>
    </row>
    <row r="13" spans="1:10" ht="24">
      <c r="A13" s="11" t="s">
        <v>254</v>
      </c>
      <c r="B13" s="11" t="s">
        <v>294</v>
      </c>
      <c r="C13" s="11" t="s">
        <v>130</v>
      </c>
      <c r="D13" s="21"/>
      <c r="E13" s="28" t="s">
        <v>67</v>
      </c>
      <c r="F13" s="234">
        <f t="shared" si="0"/>
        <v>2468.9769999999999</v>
      </c>
      <c r="G13" s="234">
        <f t="shared" si="0"/>
        <v>2468.9769999999999</v>
      </c>
      <c r="H13" s="234">
        <f t="shared" si="0"/>
        <v>2468.9769999999999</v>
      </c>
    </row>
    <row r="14" spans="1:10" ht="48">
      <c r="A14" s="11" t="s">
        <v>254</v>
      </c>
      <c r="B14" s="11" t="s">
        <v>294</v>
      </c>
      <c r="C14" s="11" t="s">
        <v>129</v>
      </c>
      <c r="D14" s="21"/>
      <c r="E14" s="28" t="s">
        <v>64</v>
      </c>
      <c r="F14" s="234">
        <f t="shared" si="0"/>
        <v>2468.9769999999999</v>
      </c>
      <c r="G14" s="234">
        <f t="shared" si="0"/>
        <v>2468.9769999999999</v>
      </c>
      <c r="H14" s="234">
        <f t="shared" si="0"/>
        <v>2468.9769999999999</v>
      </c>
    </row>
    <row r="15" spans="1:10">
      <c r="A15" s="11" t="s">
        <v>254</v>
      </c>
      <c r="B15" s="11" t="s">
        <v>294</v>
      </c>
      <c r="C15" s="11" t="s">
        <v>432</v>
      </c>
      <c r="D15" s="21"/>
      <c r="E15" s="28" t="s">
        <v>136</v>
      </c>
      <c r="F15" s="234">
        <f>F17+F18+F19</f>
        <v>2468.9769999999999</v>
      </c>
      <c r="G15" s="234">
        <f>G17+G18+G19</f>
        <v>2468.9769999999999</v>
      </c>
      <c r="H15" s="234">
        <f>H17+H18+H19</f>
        <v>2468.9769999999999</v>
      </c>
    </row>
    <row r="16" spans="1:10" ht="96">
      <c r="A16" s="11" t="s">
        <v>254</v>
      </c>
      <c r="B16" s="11" t="s">
        <v>294</v>
      </c>
      <c r="C16" s="11" t="s">
        <v>432</v>
      </c>
      <c r="D16" s="30" t="s">
        <v>558</v>
      </c>
      <c r="E16" s="167" t="s">
        <v>559</v>
      </c>
      <c r="F16" s="234">
        <f>F17+F18+F19</f>
        <v>2468.9769999999999</v>
      </c>
      <c r="G16" s="234">
        <f>G17+G18+G19</f>
        <v>2468.9769999999999</v>
      </c>
      <c r="H16" s="234">
        <f>H17+H18+H19</f>
        <v>2468.9769999999999</v>
      </c>
    </row>
    <row r="17" spans="1:8" ht="36">
      <c r="A17" s="11" t="s">
        <v>254</v>
      </c>
      <c r="B17" s="11" t="s">
        <v>294</v>
      </c>
      <c r="C17" s="11" t="s">
        <v>432</v>
      </c>
      <c r="D17" s="31" t="s">
        <v>560</v>
      </c>
      <c r="E17" s="173" t="s">
        <v>176</v>
      </c>
      <c r="F17" s="234">
        <v>1147.296</v>
      </c>
      <c r="G17" s="234">
        <v>1147.296</v>
      </c>
      <c r="H17" s="234">
        <v>1147.296</v>
      </c>
    </row>
    <row r="18" spans="1:8" ht="60">
      <c r="A18" s="11" t="s">
        <v>254</v>
      </c>
      <c r="B18" s="11" t="s">
        <v>294</v>
      </c>
      <c r="C18" s="11" t="s">
        <v>432</v>
      </c>
      <c r="D18" s="31" t="s">
        <v>561</v>
      </c>
      <c r="E18" s="173" t="s">
        <v>177</v>
      </c>
      <c r="F18" s="234">
        <v>749</v>
      </c>
      <c r="G18" s="234">
        <v>749</v>
      </c>
      <c r="H18" s="234">
        <v>749</v>
      </c>
    </row>
    <row r="19" spans="1:8" ht="72">
      <c r="A19" s="11" t="s">
        <v>254</v>
      </c>
      <c r="B19" s="11" t="s">
        <v>294</v>
      </c>
      <c r="C19" s="11" t="s">
        <v>432</v>
      </c>
      <c r="D19" s="31">
        <v>129</v>
      </c>
      <c r="E19" s="173" t="s">
        <v>178</v>
      </c>
      <c r="F19" s="234">
        <v>572.68100000000004</v>
      </c>
      <c r="G19" s="234">
        <v>572.68100000000004</v>
      </c>
      <c r="H19" s="234">
        <v>572.68100000000004</v>
      </c>
    </row>
    <row r="20" spans="1:8" s="220" customFormat="1" ht="72">
      <c r="A20" s="102" t="s">
        <v>254</v>
      </c>
      <c r="B20" s="102" t="s">
        <v>320</v>
      </c>
      <c r="C20" s="101"/>
      <c r="D20" s="102"/>
      <c r="E20" s="121" t="s">
        <v>58</v>
      </c>
      <c r="F20" s="233">
        <f t="shared" ref="F20:H21" si="1">F21</f>
        <v>2195.5209999999997</v>
      </c>
      <c r="G20" s="233">
        <f t="shared" si="1"/>
        <v>1996.5009999999997</v>
      </c>
      <c r="H20" s="233">
        <f t="shared" si="1"/>
        <v>1996.5009999999997</v>
      </c>
    </row>
    <row r="21" spans="1:8" s="220" customFormat="1" ht="24">
      <c r="A21" s="21" t="s">
        <v>254</v>
      </c>
      <c r="B21" s="21" t="s">
        <v>320</v>
      </c>
      <c r="C21" s="11" t="s">
        <v>130</v>
      </c>
      <c r="D21" s="21"/>
      <c r="E21" s="28" t="s">
        <v>67</v>
      </c>
      <c r="F21" s="234">
        <f t="shared" si="1"/>
        <v>2195.5209999999997</v>
      </c>
      <c r="G21" s="234">
        <f t="shared" si="1"/>
        <v>1996.5009999999997</v>
      </c>
      <c r="H21" s="234">
        <f t="shared" si="1"/>
        <v>1996.5009999999997</v>
      </c>
    </row>
    <row r="22" spans="1:8" s="220" customFormat="1" ht="48">
      <c r="A22" s="21" t="s">
        <v>254</v>
      </c>
      <c r="B22" s="21" t="s">
        <v>320</v>
      </c>
      <c r="C22" s="11" t="s">
        <v>129</v>
      </c>
      <c r="D22" s="21"/>
      <c r="E22" s="28" t="s">
        <v>64</v>
      </c>
      <c r="F22" s="234">
        <f>F23+F30</f>
        <v>2195.5209999999997</v>
      </c>
      <c r="G22" s="234">
        <f>G23+G30</f>
        <v>1996.5009999999997</v>
      </c>
      <c r="H22" s="234">
        <f>H23+H30</f>
        <v>1996.5009999999997</v>
      </c>
    </row>
    <row r="23" spans="1:8" s="220" customFormat="1" ht="48">
      <c r="A23" s="21" t="s">
        <v>254</v>
      </c>
      <c r="B23" s="21" t="s">
        <v>320</v>
      </c>
      <c r="C23" s="11" t="s">
        <v>433</v>
      </c>
      <c r="D23" s="21"/>
      <c r="E23" s="28" t="s">
        <v>554</v>
      </c>
      <c r="F23" s="234">
        <f>F24+F28</f>
        <v>1168.0160000000001</v>
      </c>
      <c r="G23" s="234">
        <f>G24+G28</f>
        <v>968.99599999999998</v>
      </c>
      <c r="H23" s="234">
        <f>H24+H28</f>
        <v>968.99599999999998</v>
      </c>
    </row>
    <row r="24" spans="1:8" s="220" customFormat="1" ht="96">
      <c r="A24" s="21" t="s">
        <v>254</v>
      </c>
      <c r="B24" s="21" t="s">
        <v>320</v>
      </c>
      <c r="C24" s="11" t="s">
        <v>433</v>
      </c>
      <c r="D24" s="30" t="s">
        <v>558</v>
      </c>
      <c r="E24" s="167" t="s">
        <v>559</v>
      </c>
      <c r="F24" s="234">
        <f>F25+F26+F27</f>
        <v>1156.836</v>
      </c>
      <c r="G24" s="234">
        <f>G25+G26+G27</f>
        <v>957.81600000000003</v>
      </c>
      <c r="H24" s="234">
        <f>H25+H26+H27</f>
        <v>957.81600000000003</v>
      </c>
    </row>
    <row r="25" spans="1:8" s="220" customFormat="1" ht="36">
      <c r="A25" s="21" t="s">
        <v>254</v>
      </c>
      <c r="B25" s="21" t="s">
        <v>320</v>
      </c>
      <c r="C25" s="11" t="s">
        <v>433</v>
      </c>
      <c r="D25" s="31" t="s">
        <v>560</v>
      </c>
      <c r="E25" s="173" t="s">
        <v>176</v>
      </c>
      <c r="F25" s="234">
        <v>660.65</v>
      </c>
      <c r="G25" s="234">
        <v>575.65</v>
      </c>
      <c r="H25" s="234">
        <v>575.65</v>
      </c>
    </row>
    <row r="26" spans="1:8" s="220" customFormat="1" ht="60">
      <c r="A26" s="21" t="s">
        <v>254</v>
      </c>
      <c r="B26" s="21" t="s">
        <v>320</v>
      </c>
      <c r="C26" s="11" t="s">
        <v>433</v>
      </c>
      <c r="D26" s="31" t="s">
        <v>561</v>
      </c>
      <c r="E26" s="173" t="s">
        <v>177</v>
      </c>
      <c r="F26" s="234">
        <v>228</v>
      </c>
      <c r="G26" s="234">
        <v>160</v>
      </c>
      <c r="H26" s="234">
        <v>160</v>
      </c>
    </row>
    <row r="27" spans="1:8" s="220" customFormat="1" ht="72">
      <c r="A27" s="21" t="s">
        <v>254</v>
      </c>
      <c r="B27" s="21" t="s">
        <v>320</v>
      </c>
      <c r="C27" s="11" t="s">
        <v>433</v>
      </c>
      <c r="D27" s="31">
        <v>129</v>
      </c>
      <c r="E27" s="173" t="s">
        <v>178</v>
      </c>
      <c r="F27" s="234">
        <v>268.18599999999998</v>
      </c>
      <c r="G27" s="234">
        <v>222.166</v>
      </c>
      <c r="H27" s="234">
        <v>222.166</v>
      </c>
    </row>
    <row r="28" spans="1:8" s="220" customFormat="1" ht="36">
      <c r="A28" s="21" t="s">
        <v>254</v>
      </c>
      <c r="B28" s="21" t="s">
        <v>320</v>
      </c>
      <c r="C28" s="11" t="s">
        <v>433</v>
      </c>
      <c r="D28" s="30" t="s">
        <v>256</v>
      </c>
      <c r="E28" s="167" t="s">
        <v>686</v>
      </c>
      <c r="F28" s="234">
        <f>F29</f>
        <v>11.18</v>
      </c>
      <c r="G28" s="234">
        <f>G29</f>
        <v>11.18</v>
      </c>
      <c r="H28" s="234">
        <f>H29</f>
        <v>11.18</v>
      </c>
    </row>
    <row r="29" spans="1:8" s="220" customFormat="1" ht="24">
      <c r="A29" s="21" t="s">
        <v>254</v>
      </c>
      <c r="B29" s="21" t="s">
        <v>320</v>
      </c>
      <c r="C29" s="11" t="s">
        <v>433</v>
      </c>
      <c r="D29" s="21" t="s">
        <v>258</v>
      </c>
      <c r="E29" s="28" t="s">
        <v>658</v>
      </c>
      <c r="F29" s="234">
        <v>11.18</v>
      </c>
      <c r="G29" s="234">
        <v>11.18</v>
      </c>
      <c r="H29" s="234">
        <v>11.18</v>
      </c>
    </row>
    <row r="30" spans="1:8" s="220" customFormat="1" ht="84">
      <c r="A30" s="21" t="s">
        <v>254</v>
      </c>
      <c r="B30" s="21" t="s">
        <v>320</v>
      </c>
      <c r="C30" s="11" t="s">
        <v>339</v>
      </c>
      <c r="D30" s="31"/>
      <c r="E30" s="181" t="s">
        <v>670</v>
      </c>
      <c r="F30" s="234">
        <f>F31</f>
        <v>1027.5049999999999</v>
      </c>
      <c r="G30" s="234">
        <f>G31</f>
        <v>1027.5049999999999</v>
      </c>
      <c r="H30" s="234">
        <f>H31</f>
        <v>1027.5049999999999</v>
      </c>
    </row>
    <row r="31" spans="1:8" s="220" customFormat="1" ht="96">
      <c r="A31" s="21" t="s">
        <v>254</v>
      </c>
      <c r="B31" s="21" t="s">
        <v>320</v>
      </c>
      <c r="C31" s="11" t="s">
        <v>339</v>
      </c>
      <c r="D31" s="30" t="s">
        <v>558</v>
      </c>
      <c r="E31" s="167" t="s">
        <v>559</v>
      </c>
      <c r="F31" s="234">
        <f>F32+F33+F34</f>
        <v>1027.5049999999999</v>
      </c>
      <c r="G31" s="234">
        <f>G32+G33+G34</f>
        <v>1027.5049999999999</v>
      </c>
      <c r="H31" s="234">
        <f>H32+H33+H34</f>
        <v>1027.5049999999999</v>
      </c>
    </row>
    <row r="32" spans="1:8" s="220" customFormat="1" ht="36">
      <c r="A32" s="21" t="s">
        <v>254</v>
      </c>
      <c r="B32" s="21" t="s">
        <v>320</v>
      </c>
      <c r="C32" s="11" t="s">
        <v>339</v>
      </c>
      <c r="D32" s="31" t="s">
        <v>560</v>
      </c>
      <c r="E32" s="173" t="s">
        <v>176</v>
      </c>
      <c r="F32" s="234">
        <v>634.07399999999996</v>
      </c>
      <c r="G32" s="234">
        <v>634.07399999999996</v>
      </c>
      <c r="H32" s="234">
        <v>634.07399999999996</v>
      </c>
    </row>
    <row r="33" spans="1:11" s="220" customFormat="1" ht="60">
      <c r="A33" s="21" t="s">
        <v>254</v>
      </c>
      <c r="B33" s="21" t="s">
        <v>320</v>
      </c>
      <c r="C33" s="11" t="s">
        <v>339</v>
      </c>
      <c r="D33" s="31" t="s">
        <v>561</v>
      </c>
      <c r="E33" s="173" t="s">
        <v>177</v>
      </c>
      <c r="F33" s="234">
        <v>155.1</v>
      </c>
      <c r="G33" s="234">
        <v>155.1</v>
      </c>
      <c r="H33" s="234">
        <v>155.1</v>
      </c>
    </row>
    <row r="34" spans="1:11" s="220" customFormat="1" ht="72">
      <c r="A34" s="21" t="s">
        <v>254</v>
      </c>
      <c r="B34" s="21" t="s">
        <v>320</v>
      </c>
      <c r="C34" s="11" t="s">
        <v>339</v>
      </c>
      <c r="D34" s="31">
        <v>129</v>
      </c>
      <c r="E34" s="173" t="s">
        <v>178</v>
      </c>
      <c r="F34" s="234">
        <v>238.33099999999999</v>
      </c>
      <c r="G34" s="234">
        <v>238.33099999999999</v>
      </c>
      <c r="H34" s="234">
        <v>238.33099999999999</v>
      </c>
    </row>
    <row r="35" spans="1:11" ht="96">
      <c r="A35" s="102" t="s">
        <v>254</v>
      </c>
      <c r="B35" s="102" t="s">
        <v>247</v>
      </c>
      <c r="C35" s="102"/>
      <c r="D35" s="102"/>
      <c r="E35" s="121" t="s">
        <v>55</v>
      </c>
      <c r="F35" s="233">
        <f>F36</f>
        <v>35740.15</v>
      </c>
      <c r="G35" s="233">
        <f>G36</f>
        <v>30322.921999999999</v>
      </c>
      <c r="H35" s="233">
        <f>H36</f>
        <v>30322.921999999999</v>
      </c>
    </row>
    <row r="36" spans="1:11" ht="24">
      <c r="A36" s="21" t="s">
        <v>254</v>
      </c>
      <c r="B36" s="21" t="s">
        <v>247</v>
      </c>
      <c r="C36" s="11" t="s">
        <v>130</v>
      </c>
      <c r="D36" s="21"/>
      <c r="E36" s="28" t="s">
        <v>67</v>
      </c>
      <c r="F36" s="234">
        <f>F37</f>
        <v>35740.15</v>
      </c>
      <c r="G36" s="234">
        <f t="shared" ref="G36:H36" si="2">G37</f>
        <v>30322.921999999999</v>
      </c>
      <c r="H36" s="234">
        <f t="shared" si="2"/>
        <v>30322.921999999999</v>
      </c>
    </row>
    <row r="37" spans="1:11" ht="48">
      <c r="A37" s="21" t="s">
        <v>254</v>
      </c>
      <c r="B37" s="21" t="s">
        <v>247</v>
      </c>
      <c r="C37" s="11" t="s">
        <v>129</v>
      </c>
      <c r="D37" s="21"/>
      <c r="E37" s="28" t="s">
        <v>62</v>
      </c>
      <c r="F37" s="234">
        <f>F38+F45</f>
        <v>35740.15</v>
      </c>
      <c r="G37" s="234">
        <f>G38+G45</f>
        <v>30322.921999999999</v>
      </c>
      <c r="H37" s="234">
        <f>H38+H45</f>
        <v>30322.921999999999</v>
      </c>
    </row>
    <row r="38" spans="1:11" ht="48">
      <c r="A38" s="21" t="s">
        <v>254</v>
      </c>
      <c r="B38" s="21" t="s">
        <v>247</v>
      </c>
      <c r="C38" s="11" t="s">
        <v>338</v>
      </c>
      <c r="D38" s="21"/>
      <c r="E38" s="28" t="s">
        <v>131</v>
      </c>
      <c r="F38" s="234">
        <f>F39+F43</f>
        <v>25369.690000000002</v>
      </c>
      <c r="G38" s="234">
        <f>G39+G43</f>
        <v>20386.942999999999</v>
      </c>
      <c r="H38" s="234">
        <f>H39+H43</f>
        <v>20386.942999999999</v>
      </c>
      <c r="I38" s="195"/>
      <c r="J38" s="195"/>
      <c r="K38" s="195"/>
    </row>
    <row r="39" spans="1:11" ht="96">
      <c r="A39" s="21" t="s">
        <v>254</v>
      </c>
      <c r="B39" s="21" t="s">
        <v>247</v>
      </c>
      <c r="C39" s="11" t="s">
        <v>338</v>
      </c>
      <c r="D39" s="30" t="s">
        <v>558</v>
      </c>
      <c r="E39" s="167" t="s">
        <v>559</v>
      </c>
      <c r="F39" s="234">
        <f>F40+F41+F42</f>
        <v>24966.090000000004</v>
      </c>
      <c r="G39" s="234">
        <f>G40+G41+G42</f>
        <v>19983.343000000001</v>
      </c>
      <c r="H39" s="234">
        <f>H40+H41+H42</f>
        <v>19983.343000000001</v>
      </c>
    </row>
    <row r="40" spans="1:11" ht="36">
      <c r="A40" s="21" t="s">
        <v>254</v>
      </c>
      <c r="B40" s="21" t="s">
        <v>247</v>
      </c>
      <c r="C40" s="11" t="s">
        <v>338</v>
      </c>
      <c r="D40" s="31" t="s">
        <v>560</v>
      </c>
      <c r="E40" s="173" t="s">
        <v>176</v>
      </c>
      <c r="F40" s="234">
        <v>13559.19</v>
      </c>
      <c r="G40" s="234">
        <v>11434.19</v>
      </c>
      <c r="H40" s="234">
        <v>11434.19</v>
      </c>
      <c r="I40" s="194"/>
      <c r="J40" s="194"/>
      <c r="K40" s="194"/>
    </row>
    <row r="41" spans="1:11" ht="60">
      <c r="A41" s="21" t="s">
        <v>254</v>
      </c>
      <c r="B41" s="21" t="s">
        <v>247</v>
      </c>
      <c r="C41" s="11" t="s">
        <v>338</v>
      </c>
      <c r="D41" s="31" t="s">
        <v>561</v>
      </c>
      <c r="E41" s="173" t="s">
        <v>177</v>
      </c>
      <c r="F41" s="234">
        <v>5616</v>
      </c>
      <c r="G41" s="234">
        <v>3914</v>
      </c>
      <c r="H41" s="234">
        <v>3914</v>
      </c>
      <c r="I41" s="194"/>
      <c r="J41" s="194"/>
      <c r="K41" s="194"/>
    </row>
    <row r="42" spans="1:11" ht="72">
      <c r="A42" s="21" t="s">
        <v>254</v>
      </c>
      <c r="B42" s="21" t="s">
        <v>247</v>
      </c>
      <c r="C42" s="11" t="s">
        <v>338</v>
      </c>
      <c r="D42" s="31">
        <v>129</v>
      </c>
      <c r="E42" s="173" t="s">
        <v>178</v>
      </c>
      <c r="F42" s="234">
        <v>5790.9</v>
      </c>
      <c r="G42" s="234">
        <v>4635.1530000000002</v>
      </c>
      <c r="H42" s="234">
        <v>4635.1530000000002</v>
      </c>
      <c r="I42" s="194"/>
      <c r="J42" s="194"/>
      <c r="K42" s="194"/>
    </row>
    <row r="43" spans="1:11" ht="36">
      <c r="A43" s="21" t="s">
        <v>254</v>
      </c>
      <c r="B43" s="21" t="s">
        <v>247</v>
      </c>
      <c r="C43" s="11" t="s">
        <v>338</v>
      </c>
      <c r="D43" s="30" t="s">
        <v>256</v>
      </c>
      <c r="E43" s="167" t="s">
        <v>686</v>
      </c>
      <c r="F43" s="234">
        <f>F44</f>
        <v>403.6</v>
      </c>
      <c r="G43" s="234">
        <f>G44</f>
        <v>403.6</v>
      </c>
      <c r="H43" s="234">
        <f>H44</f>
        <v>403.6</v>
      </c>
      <c r="I43" s="194"/>
      <c r="J43" s="194"/>
      <c r="K43" s="194"/>
    </row>
    <row r="44" spans="1:11" ht="24">
      <c r="A44" s="21" t="s">
        <v>254</v>
      </c>
      <c r="B44" s="21" t="s">
        <v>247</v>
      </c>
      <c r="C44" s="11" t="s">
        <v>338</v>
      </c>
      <c r="D44" s="21" t="s">
        <v>258</v>
      </c>
      <c r="E44" s="28" t="s">
        <v>658</v>
      </c>
      <c r="F44" s="234">
        <v>403.6</v>
      </c>
      <c r="G44" s="234">
        <v>403.6</v>
      </c>
      <c r="H44" s="234">
        <v>403.6</v>
      </c>
      <c r="I44" s="194"/>
      <c r="J44" s="194"/>
      <c r="K44" s="194"/>
    </row>
    <row r="45" spans="1:11" ht="72">
      <c r="A45" s="21" t="s">
        <v>254</v>
      </c>
      <c r="B45" s="21" t="s">
        <v>247</v>
      </c>
      <c r="C45" s="11" t="s">
        <v>340</v>
      </c>
      <c r="D45" s="31"/>
      <c r="E45" s="173" t="s">
        <v>523</v>
      </c>
      <c r="F45" s="234">
        <f>F46</f>
        <v>10370.459999999999</v>
      </c>
      <c r="G45" s="234">
        <f>G46</f>
        <v>9935.9789999999994</v>
      </c>
      <c r="H45" s="234">
        <f>H46</f>
        <v>9935.9789999999994</v>
      </c>
    </row>
    <row r="46" spans="1:11" ht="96">
      <c r="A46" s="21" t="s">
        <v>254</v>
      </c>
      <c r="B46" s="21" t="s">
        <v>247</v>
      </c>
      <c r="C46" s="11" t="s">
        <v>340</v>
      </c>
      <c r="D46" s="30" t="s">
        <v>558</v>
      </c>
      <c r="E46" s="167" t="s">
        <v>559</v>
      </c>
      <c r="F46" s="234">
        <f>F47+F48+F49</f>
        <v>10370.459999999999</v>
      </c>
      <c r="G46" s="234">
        <f>G47+G48+G49</f>
        <v>9935.9789999999994</v>
      </c>
      <c r="H46" s="234">
        <f>H47+H48+H49</f>
        <v>9935.9789999999994</v>
      </c>
    </row>
    <row r="47" spans="1:11" ht="36">
      <c r="A47" s="21" t="s">
        <v>254</v>
      </c>
      <c r="B47" s="21" t="s">
        <v>247</v>
      </c>
      <c r="C47" s="11" t="s">
        <v>340</v>
      </c>
      <c r="D47" s="31" t="s">
        <v>560</v>
      </c>
      <c r="E47" s="173" t="s">
        <v>176</v>
      </c>
      <c r="F47" s="234">
        <v>6007.32</v>
      </c>
      <c r="G47" s="234">
        <v>6007.32</v>
      </c>
      <c r="H47" s="234">
        <v>6007.32</v>
      </c>
      <c r="I47" s="195"/>
      <c r="J47" s="195"/>
      <c r="K47" s="195"/>
    </row>
    <row r="48" spans="1:11" ht="60">
      <c r="A48" s="21" t="s">
        <v>254</v>
      </c>
      <c r="B48" s="21" t="s">
        <v>247</v>
      </c>
      <c r="C48" s="11" t="s">
        <v>340</v>
      </c>
      <c r="D48" s="31" t="s">
        <v>561</v>
      </c>
      <c r="E48" s="173" t="s">
        <v>177</v>
      </c>
      <c r="F48" s="234">
        <v>1957.74</v>
      </c>
      <c r="G48" s="234">
        <v>1624</v>
      </c>
      <c r="H48" s="234">
        <v>1624</v>
      </c>
      <c r="I48" s="195"/>
      <c r="J48" s="195"/>
      <c r="K48" s="195"/>
    </row>
    <row r="49" spans="1:12" ht="72">
      <c r="A49" s="21" t="s">
        <v>254</v>
      </c>
      <c r="B49" s="21" t="s">
        <v>247</v>
      </c>
      <c r="C49" s="11" t="s">
        <v>340</v>
      </c>
      <c r="D49" s="31">
        <v>129</v>
      </c>
      <c r="E49" s="173" t="s">
        <v>178</v>
      </c>
      <c r="F49" s="234">
        <v>2405.4</v>
      </c>
      <c r="G49" s="234">
        <v>2304.6590000000001</v>
      </c>
      <c r="H49" s="234">
        <v>2304.6590000000001</v>
      </c>
      <c r="I49" s="195"/>
      <c r="J49" s="195"/>
      <c r="K49" s="195"/>
    </row>
    <row r="50" spans="1:12">
      <c r="A50" s="102" t="s">
        <v>254</v>
      </c>
      <c r="B50" s="101" t="s">
        <v>26</v>
      </c>
      <c r="C50" s="101"/>
      <c r="D50" s="118"/>
      <c r="E50" s="210" t="s">
        <v>366</v>
      </c>
      <c r="F50" s="233">
        <f t="shared" ref="F50:H54" si="3">F51</f>
        <v>156.30000000000001</v>
      </c>
      <c r="G50" s="233">
        <f t="shared" si="3"/>
        <v>10.6</v>
      </c>
      <c r="H50" s="233">
        <f t="shared" si="3"/>
        <v>9.5</v>
      </c>
    </row>
    <row r="51" spans="1:12" ht="24">
      <c r="A51" s="21" t="s">
        <v>254</v>
      </c>
      <c r="B51" s="11" t="s">
        <v>26</v>
      </c>
      <c r="C51" s="11" t="s">
        <v>130</v>
      </c>
      <c r="D51" s="21"/>
      <c r="E51" s="28" t="s">
        <v>67</v>
      </c>
      <c r="F51" s="234">
        <f t="shared" si="3"/>
        <v>156.30000000000001</v>
      </c>
      <c r="G51" s="234">
        <f t="shared" si="3"/>
        <v>10.6</v>
      </c>
      <c r="H51" s="234">
        <f t="shared" si="3"/>
        <v>9.5</v>
      </c>
    </row>
    <row r="52" spans="1:12" ht="36">
      <c r="A52" s="26" t="s">
        <v>254</v>
      </c>
      <c r="B52" s="27" t="s">
        <v>26</v>
      </c>
      <c r="C52" s="27" t="s">
        <v>424</v>
      </c>
      <c r="D52" s="27"/>
      <c r="E52" s="189" t="s">
        <v>68</v>
      </c>
      <c r="F52" s="234">
        <f t="shared" si="3"/>
        <v>156.30000000000001</v>
      </c>
      <c r="G52" s="234">
        <f t="shared" si="3"/>
        <v>10.6</v>
      </c>
      <c r="H52" s="234">
        <f t="shared" si="3"/>
        <v>9.5</v>
      </c>
    </row>
    <row r="53" spans="1:12" ht="72">
      <c r="A53" s="21" t="s">
        <v>254</v>
      </c>
      <c r="B53" s="11" t="s">
        <v>26</v>
      </c>
      <c r="C53" s="88">
        <v>9950051200</v>
      </c>
      <c r="D53" s="31"/>
      <c r="E53" s="176" t="s">
        <v>365</v>
      </c>
      <c r="F53" s="235">
        <f t="shared" si="3"/>
        <v>156.30000000000001</v>
      </c>
      <c r="G53" s="235">
        <f t="shared" si="3"/>
        <v>10.6</v>
      </c>
      <c r="H53" s="235">
        <f t="shared" si="3"/>
        <v>9.5</v>
      </c>
      <c r="I53" s="194"/>
      <c r="J53" s="194"/>
      <c r="K53" s="194"/>
    </row>
    <row r="54" spans="1:12" ht="36">
      <c r="A54" s="21" t="s">
        <v>254</v>
      </c>
      <c r="B54" s="11" t="s">
        <v>26</v>
      </c>
      <c r="C54" s="88">
        <v>9950051200</v>
      </c>
      <c r="D54" s="30" t="s">
        <v>256</v>
      </c>
      <c r="E54" s="167" t="s">
        <v>686</v>
      </c>
      <c r="F54" s="235">
        <f t="shared" si="3"/>
        <v>156.30000000000001</v>
      </c>
      <c r="G54" s="235">
        <f t="shared" si="3"/>
        <v>10.6</v>
      </c>
      <c r="H54" s="235">
        <f t="shared" si="3"/>
        <v>9.5</v>
      </c>
    </row>
    <row r="55" spans="1:12" ht="24">
      <c r="A55" s="21" t="s">
        <v>254</v>
      </c>
      <c r="B55" s="11" t="s">
        <v>26</v>
      </c>
      <c r="C55" s="88">
        <v>9950051200</v>
      </c>
      <c r="D55" s="21" t="s">
        <v>258</v>
      </c>
      <c r="E55" s="28" t="s">
        <v>658</v>
      </c>
      <c r="F55" s="235">
        <v>156.30000000000001</v>
      </c>
      <c r="G55" s="234">
        <v>10.6</v>
      </c>
      <c r="H55" s="234">
        <v>9.5</v>
      </c>
      <c r="I55" s="194"/>
      <c r="J55" s="194"/>
      <c r="K55" s="194"/>
      <c r="L55" s="193"/>
    </row>
    <row r="56" spans="1:12" ht="60">
      <c r="A56" s="102" t="s">
        <v>254</v>
      </c>
      <c r="B56" s="102" t="s">
        <v>22</v>
      </c>
      <c r="C56" s="101"/>
      <c r="D56" s="102"/>
      <c r="E56" s="121" t="s">
        <v>33</v>
      </c>
      <c r="F56" s="236">
        <f t="shared" ref="F56:H57" si="4">F57</f>
        <v>16348.984</v>
      </c>
      <c r="G56" s="236">
        <f t="shared" si="4"/>
        <v>13605.619999999999</v>
      </c>
      <c r="H56" s="236">
        <f t="shared" si="4"/>
        <v>13605.619999999999</v>
      </c>
      <c r="I56" s="194"/>
      <c r="J56" s="194"/>
      <c r="K56" s="194"/>
      <c r="L56" s="193"/>
    </row>
    <row r="57" spans="1:12" ht="24">
      <c r="A57" s="21" t="s">
        <v>254</v>
      </c>
      <c r="B57" s="21" t="s">
        <v>22</v>
      </c>
      <c r="C57" s="11" t="s">
        <v>130</v>
      </c>
      <c r="D57" s="21"/>
      <c r="E57" s="28" t="s">
        <v>67</v>
      </c>
      <c r="F57" s="237">
        <f>F58</f>
        <v>16348.984</v>
      </c>
      <c r="G57" s="237">
        <f t="shared" si="4"/>
        <v>13605.619999999999</v>
      </c>
      <c r="H57" s="237">
        <f t="shared" si="4"/>
        <v>13605.619999999999</v>
      </c>
      <c r="I57" s="194"/>
      <c r="J57" s="194"/>
      <c r="K57" s="194"/>
      <c r="L57" s="193"/>
    </row>
    <row r="58" spans="1:12" ht="48">
      <c r="A58" s="21" t="s">
        <v>254</v>
      </c>
      <c r="B58" s="21" t="s">
        <v>22</v>
      </c>
      <c r="C58" s="11" t="s">
        <v>129</v>
      </c>
      <c r="D58" s="21"/>
      <c r="E58" s="28" t="s">
        <v>64</v>
      </c>
      <c r="F58" s="234">
        <f>F59+F64+F71</f>
        <v>16348.984</v>
      </c>
      <c r="G58" s="234">
        <f t="shared" ref="G58:H58" si="5">G59+G64+G71</f>
        <v>13605.619999999999</v>
      </c>
      <c r="H58" s="234">
        <f t="shared" si="5"/>
        <v>13605.619999999999</v>
      </c>
      <c r="I58" s="194"/>
      <c r="J58" s="194"/>
      <c r="K58" s="194"/>
    </row>
    <row r="59" spans="1:12" ht="48">
      <c r="A59" s="21" t="s">
        <v>254</v>
      </c>
      <c r="B59" s="21" t="s">
        <v>22</v>
      </c>
      <c r="C59" s="11" t="s">
        <v>338</v>
      </c>
      <c r="D59" s="21"/>
      <c r="E59" s="28" t="s">
        <v>131</v>
      </c>
      <c r="F59" s="234">
        <f>F60</f>
        <v>8428.2000000000007</v>
      </c>
      <c r="G59" s="234">
        <f>G60</f>
        <v>6410.46</v>
      </c>
      <c r="H59" s="234">
        <f>H60</f>
        <v>6410.46</v>
      </c>
      <c r="I59" s="194"/>
      <c r="J59" s="193"/>
      <c r="K59" s="193"/>
      <c r="L59" s="193"/>
    </row>
    <row r="60" spans="1:12" ht="96">
      <c r="A60" s="21" t="s">
        <v>254</v>
      </c>
      <c r="B60" s="21" t="s">
        <v>22</v>
      </c>
      <c r="C60" s="11" t="s">
        <v>338</v>
      </c>
      <c r="D60" s="30" t="s">
        <v>558</v>
      </c>
      <c r="E60" s="167" t="s">
        <v>559</v>
      </c>
      <c r="F60" s="234">
        <f>F61+F63+F62</f>
        <v>8428.2000000000007</v>
      </c>
      <c r="G60" s="234">
        <f>G61+G63+G62</f>
        <v>6410.46</v>
      </c>
      <c r="H60" s="234">
        <f>H61+H63+H62</f>
        <v>6410.46</v>
      </c>
      <c r="I60" s="194"/>
      <c r="J60" s="194"/>
      <c r="K60" s="194"/>
    </row>
    <row r="61" spans="1:12" ht="36">
      <c r="A61" s="21" t="s">
        <v>254</v>
      </c>
      <c r="B61" s="21" t="s">
        <v>22</v>
      </c>
      <c r="C61" s="11" t="s">
        <v>338</v>
      </c>
      <c r="D61" s="31" t="s">
        <v>560</v>
      </c>
      <c r="E61" s="173" t="s">
        <v>176</v>
      </c>
      <c r="F61" s="234">
        <v>4413.5479999999998</v>
      </c>
      <c r="G61" s="234">
        <v>3523.5479999999998</v>
      </c>
      <c r="H61" s="234">
        <v>3523.5479999999998</v>
      </c>
    </row>
    <row r="62" spans="1:12" ht="60">
      <c r="A62" s="21" t="s">
        <v>254</v>
      </c>
      <c r="B62" s="21" t="s">
        <v>22</v>
      </c>
      <c r="C62" s="11" t="s">
        <v>338</v>
      </c>
      <c r="D62" s="31" t="s">
        <v>561</v>
      </c>
      <c r="E62" s="173" t="s">
        <v>177</v>
      </c>
      <c r="F62" s="238">
        <v>2060</v>
      </c>
      <c r="G62" s="238">
        <v>1400</v>
      </c>
      <c r="H62" s="238">
        <v>1400</v>
      </c>
      <c r="I62" s="195"/>
      <c r="J62" s="195"/>
      <c r="K62" s="195"/>
      <c r="L62" s="193"/>
    </row>
    <row r="63" spans="1:12" ht="72">
      <c r="A63" s="21" t="s">
        <v>254</v>
      </c>
      <c r="B63" s="21" t="s">
        <v>22</v>
      </c>
      <c r="C63" s="11" t="s">
        <v>338</v>
      </c>
      <c r="D63" s="31">
        <v>129</v>
      </c>
      <c r="E63" s="173" t="s">
        <v>178</v>
      </c>
      <c r="F63" s="234">
        <v>1954.652</v>
      </c>
      <c r="G63" s="234">
        <v>1486.912</v>
      </c>
      <c r="H63" s="234">
        <v>1486.912</v>
      </c>
      <c r="I63" s="195"/>
      <c r="J63" s="195"/>
      <c r="K63" s="195"/>
      <c r="L63" s="193"/>
    </row>
    <row r="64" spans="1:12" s="222" customFormat="1" ht="48">
      <c r="A64" s="21" t="s">
        <v>254</v>
      </c>
      <c r="B64" s="21" t="s">
        <v>22</v>
      </c>
      <c r="C64" s="34" t="s">
        <v>434</v>
      </c>
      <c r="D64" s="21"/>
      <c r="E64" s="28" t="s">
        <v>65</v>
      </c>
      <c r="F64" s="234">
        <f>F65+F69</f>
        <v>3206.2840000000001</v>
      </c>
      <c r="G64" s="234">
        <f>G65+G69</f>
        <v>2664.8580000000002</v>
      </c>
      <c r="H64" s="234">
        <f>H65+H69</f>
        <v>2664.8580000000002</v>
      </c>
      <c r="I64" s="195"/>
      <c r="J64" s="195"/>
      <c r="K64" s="195"/>
      <c r="L64" s="193"/>
    </row>
    <row r="65" spans="1:12" s="222" customFormat="1" ht="96">
      <c r="A65" s="21" t="s">
        <v>254</v>
      </c>
      <c r="B65" s="21" t="s">
        <v>22</v>
      </c>
      <c r="C65" s="34" t="s">
        <v>434</v>
      </c>
      <c r="D65" s="30" t="s">
        <v>558</v>
      </c>
      <c r="E65" s="167" t="s">
        <v>559</v>
      </c>
      <c r="F65" s="234">
        <f>F66+F67+F68</f>
        <v>3179.7339999999999</v>
      </c>
      <c r="G65" s="234">
        <f>G66+G67+G68</f>
        <v>2638.308</v>
      </c>
      <c r="H65" s="234">
        <f>H66+H67+H68</f>
        <v>2638.308</v>
      </c>
      <c r="I65" s="195"/>
      <c r="J65" s="195"/>
      <c r="K65" s="195"/>
      <c r="L65" s="193"/>
    </row>
    <row r="66" spans="1:12" ht="36">
      <c r="A66" s="21" t="s">
        <v>254</v>
      </c>
      <c r="B66" s="21" t="s">
        <v>22</v>
      </c>
      <c r="C66" s="34" t="s">
        <v>434</v>
      </c>
      <c r="D66" s="31" t="s">
        <v>560</v>
      </c>
      <c r="E66" s="173" t="s">
        <v>176</v>
      </c>
      <c r="F66" s="234">
        <v>1775.019</v>
      </c>
      <c r="G66" s="234">
        <v>1520.02</v>
      </c>
      <c r="H66" s="234">
        <v>1520.02</v>
      </c>
      <c r="I66" s="195"/>
      <c r="J66" s="195"/>
      <c r="K66" s="195"/>
      <c r="L66" s="193"/>
    </row>
    <row r="67" spans="1:12" ht="60">
      <c r="A67" s="21" t="s">
        <v>254</v>
      </c>
      <c r="B67" s="21" t="s">
        <v>22</v>
      </c>
      <c r="C67" s="34" t="s">
        <v>434</v>
      </c>
      <c r="D67" s="31" t="s">
        <v>561</v>
      </c>
      <c r="E67" s="173" t="s">
        <v>177</v>
      </c>
      <c r="F67" s="234">
        <v>667.17499999999995</v>
      </c>
      <c r="G67" s="234">
        <v>516.64499999999998</v>
      </c>
      <c r="H67" s="234">
        <v>516.64499999999998</v>
      </c>
      <c r="I67" s="195"/>
      <c r="J67" s="195"/>
      <c r="K67" s="195"/>
      <c r="L67" s="193"/>
    </row>
    <row r="68" spans="1:12" ht="72">
      <c r="A68" s="21" t="s">
        <v>254</v>
      </c>
      <c r="B68" s="21" t="s">
        <v>22</v>
      </c>
      <c r="C68" s="34" t="s">
        <v>434</v>
      </c>
      <c r="D68" s="31">
        <v>129</v>
      </c>
      <c r="E68" s="173" t="s">
        <v>178</v>
      </c>
      <c r="F68" s="234">
        <v>737.54</v>
      </c>
      <c r="G68" s="234">
        <v>601.64300000000003</v>
      </c>
      <c r="H68" s="234">
        <v>601.64300000000003</v>
      </c>
      <c r="I68" s="195"/>
      <c r="J68" s="195"/>
      <c r="K68" s="195"/>
      <c r="L68" s="193"/>
    </row>
    <row r="69" spans="1:12" ht="36">
      <c r="A69" s="21" t="s">
        <v>254</v>
      </c>
      <c r="B69" s="21" t="s">
        <v>22</v>
      </c>
      <c r="C69" s="34" t="s">
        <v>434</v>
      </c>
      <c r="D69" s="30" t="s">
        <v>256</v>
      </c>
      <c r="E69" s="167" t="s">
        <v>686</v>
      </c>
      <c r="F69" s="234">
        <f>F70</f>
        <v>26.55</v>
      </c>
      <c r="G69" s="234">
        <f>G70</f>
        <v>26.55</v>
      </c>
      <c r="H69" s="234">
        <f>H70</f>
        <v>26.55</v>
      </c>
      <c r="I69" s="195"/>
      <c r="J69" s="195"/>
      <c r="K69" s="195"/>
      <c r="L69" s="193"/>
    </row>
    <row r="70" spans="1:12" ht="24">
      <c r="A70" s="26" t="s">
        <v>254</v>
      </c>
      <c r="B70" s="26" t="s">
        <v>22</v>
      </c>
      <c r="C70" s="112" t="s">
        <v>434</v>
      </c>
      <c r="D70" s="21" t="s">
        <v>258</v>
      </c>
      <c r="E70" s="28" t="s">
        <v>658</v>
      </c>
      <c r="F70" s="239">
        <v>26.55</v>
      </c>
      <c r="G70" s="239">
        <v>26.55</v>
      </c>
      <c r="H70" s="239">
        <v>26.55</v>
      </c>
      <c r="I70" s="195"/>
      <c r="J70" s="195"/>
      <c r="K70" s="195"/>
      <c r="L70" s="193"/>
    </row>
    <row r="71" spans="1:12" s="222" customFormat="1" ht="72">
      <c r="A71" s="21" t="s">
        <v>254</v>
      </c>
      <c r="B71" s="21" t="s">
        <v>22</v>
      </c>
      <c r="C71" s="11" t="s">
        <v>340</v>
      </c>
      <c r="D71" s="31"/>
      <c r="E71" s="173" t="s">
        <v>523</v>
      </c>
      <c r="F71" s="234">
        <f>F72</f>
        <v>4714.5</v>
      </c>
      <c r="G71" s="234">
        <f>G72</f>
        <v>4530.3019999999997</v>
      </c>
      <c r="H71" s="234">
        <f>H72</f>
        <v>4530.3019999999997</v>
      </c>
      <c r="I71" s="195"/>
      <c r="J71" s="195"/>
      <c r="K71" s="195"/>
      <c r="L71" s="193"/>
    </row>
    <row r="72" spans="1:12" ht="96">
      <c r="A72" s="21" t="s">
        <v>254</v>
      </c>
      <c r="B72" s="21" t="s">
        <v>22</v>
      </c>
      <c r="C72" s="11" t="s">
        <v>340</v>
      </c>
      <c r="D72" s="30" t="s">
        <v>558</v>
      </c>
      <c r="E72" s="167" t="s">
        <v>559</v>
      </c>
      <c r="F72" s="234">
        <f>F73+F75+F74</f>
        <v>4714.5</v>
      </c>
      <c r="G72" s="234">
        <f>G73+G75+G74</f>
        <v>4530.3019999999997</v>
      </c>
      <c r="H72" s="234">
        <f>H73+H75+H74</f>
        <v>4530.3019999999997</v>
      </c>
      <c r="I72" s="195"/>
      <c r="J72" s="195"/>
      <c r="K72" s="195"/>
      <c r="L72" s="193"/>
    </row>
    <row r="73" spans="1:12" ht="36">
      <c r="A73" s="21" t="s">
        <v>254</v>
      </c>
      <c r="B73" s="21" t="s">
        <v>22</v>
      </c>
      <c r="C73" s="11" t="s">
        <v>340</v>
      </c>
      <c r="D73" s="31" t="s">
        <v>560</v>
      </c>
      <c r="E73" s="173" t="s">
        <v>176</v>
      </c>
      <c r="F73" s="234">
        <v>2673</v>
      </c>
      <c r="G73" s="234">
        <v>2673</v>
      </c>
      <c r="H73" s="234">
        <v>2673</v>
      </c>
      <c r="I73" s="195"/>
      <c r="J73" s="195"/>
      <c r="K73" s="195"/>
      <c r="L73" s="193"/>
    </row>
    <row r="74" spans="1:12" ht="60">
      <c r="A74" s="21" t="s">
        <v>254</v>
      </c>
      <c r="B74" s="21" t="s">
        <v>22</v>
      </c>
      <c r="C74" s="11" t="s">
        <v>340</v>
      </c>
      <c r="D74" s="31" t="s">
        <v>561</v>
      </c>
      <c r="E74" s="173" t="s">
        <v>177</v>
      </c>
      <c r="F74" s="234">
        <v>948.5</v>
      </c>
      <c r="G74" s="234">
        <v>800</v>
      </c>
      <c r="H74" s="234">
        <v>800</v>
      </c>
      <c r="I74" s="195"/>
      <c r="J74" s="195"/>
      <c r="K74" s="195"/>
      <c r="L74" s="193"/>
    </row>
    <row r="75" spans="1:12" ht="72">
      <c r="A75" s="21" t="s">
        <v>254</v>
      </c>
      <c r="B75" s="21" t="s">
        <v>22</v>
      </c>
      <c r="C75" s="11" t="s">
        <v>340</v>
      </c>
      <c r="D75" s="31">
        <v>129</v>
      </c>
      <c r="E75" s="173" t="s">
        <v>178</v>
      </c>
      <c r="F75" s="234">
        <v>1093</v>
      </c>
      <c r="G75" s="234">
        <v>1057.3019999999999</v>
      </c>
      <c r="H75" s="234">
        <v>1057.3019999999999</v>
      </c>
      <c r="I75" s="195"/>
      <c r="J75" s="195"/>
      <c r="K75" s="195"/>
      <c r="L75" s="193"/>
    </row>
    <row r="76" spans="1:12">
      <c r="A76" s="102" t="s">
        <v>254</v>
      </c>
      <c r="B76" s="102" t="s">
        <v>322</v>
      </c>
      <c r="C76" s="101"/>
      <c r="D76" s="102"/>
      <c r="E76" s="121" t="s">
        <v>298</v>
      </c>
      <c r="F76" s="233">
        <f>F79</f>
        <v>200</v>
      </c>
      <c r="G76" s="233">
        <f>G79</f>
        <v>200</v>
      </c>
      <c r="H76" s="233">
        <f>H79</f>
        <v>200</v>
      </c>
    </row>
    <row r="77" spans="1:12" ht="24">
      <c r="A77" s="21" t="s">
        <v>254</v>
      </c>
      <c r="B77" s="21" t="s">
        <v>322</v>
      </c>
      <c r="C77" s="11" t="s">
        <v>130</v>
      </c>
      <c r="D77" s="11"/>
      <c r="E77" s="28" t="s">
        <v>67</v>
      </c>
      <c r="F77" s="234">
        <f>F79</f>
        <v>200</v>
      </c>
      <c r="G77" s="234">
        <f>G79</f>
        <v>200</v>
      </c>
      <c r="H77" s="234">
        <f>H79</f>
        <v>200</v>
      </c>
    </row>
    <row r="78" spans="1:12" ht="24">
      <c r="A78" s="21" t="s">
        <v>254</v>
      </c>
      <c r="B78" s="21" t="s">
        <v>322</v>
      </c>
      <c r="C78" s="11" t="s">
        <v>182</v>
      </c>
      <c r="D78" s="11"/>
      <c r="E78" s="28" t="s">
        <v>183</v>
      </c>
      <c r="F78" s="234">
        <f>F79</f>
        <v>200</v>
      </c>
      <c r="G78" s="234">
        <f>G79</f>
        <v>200</v>
      </c>
      <c r="H78" s="234">
        <f>H79</f>
        <v>200</v>
      </c>
    </row>
    <row r="79" spans="1:12" ht="36">
      <c r="A79" s="21" t="s">
        <v>254</v>
      </c>
      <c r="B79" s="21" t="s">
        <v>322</v>
      </c>
      <c r="C79" s="11" t="s">
        <v>341</v>
      </c>
      <c r="D79" s="21"/>
      <c r="E79" s="28" t="s">
        <v>555</v>
      </c>
      <c r="F79" s="234">
        <f>F81</f>
        <v>200</v>
      </c>
      <c r="G79" s="234">
        <f>G81</f>
        <v>200</v>
      </c>
      <c r="H79" s="234">
        <f>H81</f>
        <v>200</v>
      </c>
    </row>
    <row r="80" spans="1:12">
      <c r="A80" s="21" t="s">
        <v>254</v>
      </c>
      <c r="B80" s="21" t="s">
        <v>322</v>
      </c>
      <c r="C80" s="11" t="s">
        <v>341</v>
      </c>
      <c r="D80" s="21">
        <v>800</v>
      </c>
      <c r="E80" s="28" t="s">
        <v>263</v>
      </c>
      <c r="F80" s="234">
        <f>F81</f>
        <v>200</v>
      </c>
      <c r="G80" s="234">
        <v>200</v>
      </c>
      <c r="H80" s="234">
        <v>200</v>
      </c>
    </row>
    <row r="81" spans="1:8">
      <c r="A81" s="21" t="s">
        <v>254</v>
      </c>
      <c r="B81" s="21" t="s">
        <v>322</v>
      </c>
      <c r="C81" s="11" t="s">
        <v>341</v>
      </c>
      <c r="D81" s="21" t="s">
        <v>61</v>
      </c>
      <c r="E81" s="28" t="s">
        <v>66</v>
      </c>
      <c r="F81" s="234">
        <v>200</v>
      </c>
      <c r="G81" s="234">
        <v>200</v>
      </c>
      <c r="H81" s="234">
        <v>200</v>
      </c>
    </row>
    <row r="82" spans="1:8" ht="24">
      <c r="A82" s="102" t="s">
        <v>254</v>
      </c>
      <c r="B82" s="102" t="s">
        <v>23</v>
      </c>
      <c r="C82" s="101"/>
      <c r="D82" s="102"/>
      <c r="E82" s="121" t="s">
        <v>24</v>
      </c>
      <c r="F82" s="233">
        <f>F83+F89</f>
        <v>60639.800999999999</v>
      </c>
      <c r="G82" s="233">
        <f>G83+G89</f>
        <v>49318.506999999998</v>
      </c>
      <c r="H82" s="233">
        <f>H83+H89</f>
        <v>49321.206999999995</v>
      </c>
    </row>
    <row r="83" spans="1:8" ht="48">
      <c r="A83" s="21" t="s">
        <v>254</v>
      </c>
      <c r="B83" s="21" t="s">
        <v>23</v>
      </c>
      <c r="C83" s="11" t="s">
        <v>407</v>
      </c>
      <c r="D83" s="21"/>
      <c r="E83" s="28" t="s">
        <v>695</v>
      </c>
      <c r="F83" s="234">
        <f>F84</f>
        <v>160</v>
      </c>
      <c r="G83" s="234">
        <f t="shared" ref="G83:H87" si="6">G84</f>
        <v>160</v>
      </c>
      <c r="H83" s="234">
        <f t="shared" si="6"/>
        <v>160</v>
      </c>
    </row>
    <row r="84" spans="1:8" ht="84">
      <c r="A84" s="21" t="s">
        <v>254</v>
      </c>
      <c r="B84" s="21" t="s">
        <v>23</v>
      </c>
      <c r="C84" s="11" t="s">
        <v>408</v>
      </c>
      <c r="D84" s="21"/>
      <c r="E84" s="28" t="s">
        <v>760</v>
      </c>
      <c r="F84" s="234">
        <f>F85</f>
        <v>160</v>
      </c>
      <c r="G84" s="234">
        <f t="shared" si="6"/>
        <v>160</v>
      </c>
      <c r="H84" s="234">
        <f t="shared" si="6"/>
        <v>160</v>
      </c>
    </row>
    <row r="85" spans="1:8" ht="48">
      <c r="A85" s="21" t="s">
        <v>254</v>
      </c>
      <c r="B85" s="21" t="s">
        <v>23</v>
      </c>
      <c r="C85" s="11" t="s">
        <v>410</v>
      </c>
      <c r="D85" s="21"/>
      <c r="E85" s="28" t="s">
        <v>761</v>
      </c>
      <c r="F85" s="234">
        <f>F86</f>
        <v>160</v>
      </c>
      <c r="G85" s="234">
        <f t="shared" si="6"/>
        <v>160</v>
      </c>
      <c r="H85" s="234">
        <f t="shared" si="6"/>
        <v>160</v>
      </c>
    </row>
    <row r="86" spans="1:8" ht="48">
      <c r="A86" s="21" t="s">
        <v>254</v>
      </c>
      <c r="B86" s="21" t="s">
        <v>23</v>
      </c>
      <c r="C86" s="11" t="s">
        <v>640</v>
      </c>
      <c r="D86" s="21"/>
      <c r="E86" s="28" t="s">
        <v>639</v>
      </c>
      <c r="F86" s="234">
        <f>F87</f>
        <v>160</v>
      </c>
      <c r="G86" s="234">
        <f t="shared" si="6"/>
        <v>160</v>
      </c>
      <c r="H86" s="234">
        <f t="shared" si="6"/>
        <v>160</v>
      </c>
    </row>
    <row r="87" spans="1:8" ht="36">
      <c r="A87" s="21" t="s">
        <v>254</v>
      </c>
      <c r="B87" s="21" t="s">
        <v>23</v>
      </c>
      <c r="C87" s="11" t="s">
        <v>640</v>
      </c>
      <c r="D87" s="30" t="s">
        <v>256</v>
      </c>
      <c r="E87" s="167" t="s">
        <v>686</v>
      </c>
      <c r="F87" s="234">
        <f>F88</f>
        <v>160</v>
      </c>
      <c r="G87" s="234">
        <f t="shared" si="6"/>
        <v>160</v>
      </c>
      <c r="H87" s="234">
        <f t="shared" si="6"/>
        <v>160</v>
      </c>
    </row>
    <row r="88" spans="1:8" ht="24">
      <c r="A88" s="21" t="s">
        <v>254</v>
      </c>
      <c r="B88" s="21" t="s">
        <v>23</v>
      </c>
      <c r="C88" s="11" t="s">
        <v>640</v>
      </c>
      <c r="D88" s="21" t="s">
        <v>258</v>
      </c>
      <c r="E88" s="28" t="s">
        <v>658</v>
      </c>
      <c r="F88" s="234">
        <v>160</v>
      </c>
      <c r="G88" s="234">
        <v>160</v>
      </c>
      <c r="H88" s="234">
        <v>160</v>
      </c>
    </row>
    <row r="89" spans="1:8" ht="24">
      <c r="A89" s="21" t="s">
        <v>254</v>
      </c>
      <c r="B89" s="21" t="s">
        <v>23</v>
      </c>
      <c r="C89" s="11" t="s">
        <v>130</v>
      </c>
      <c r="D89" s="21"/>
      <c r="E89" s="28" t="s">
        <v>67</v>
      </c>
      <c r="F89" s="234">
        <f>F90+F124+F131</f>
        <v>60479.800999999999</v>
      </c>
      <c r="G89" s="234">
        <f>G90+G124+G131</f>
        <v>49158.506999999998</v>
      </c>
      <c r="H89" s="234">
        <f>H90+H124+H131</f>
        <v>49161.206999999995</v>
      </c>
    </row>
    <row r="90" spans="1:8" ht="48">
      <c r="A90" s="21" t="s">
        <v>254</v>
      </c>
      <c r="B90" s="21" t="s">
        <v>23</v>
      </c>
      <c r="C90" s="11" t="s">
        <v>400</v>
      </c>
      <c r="D90" s="11"/>
      <c r="E90" s="28" t="s">
        <v>401</v>
      </c>
      <c r="F90" s="234">
        <f>F91+F101+F104+F110+F120+F113</f>
        <v>49309.601999999999</v>
      </c>
      <c r="G90" s="234">
        <f t="shared" ref="G90:H90" si="7">G91+G101+G104+G110+G120+G113</f>
        <v>39401.207999999999</v>
      </c>
      <c r="H90" s="234">
        <f t="shared" si="7"/>
        <v>39401.207999999999</v>
      </c>
    </row>
    <row r="91" spans="1:8" ht="72">
      <c r="A91" s="21" t="s">
        <v>254</v>
      </c>
      <c r="B91" s="21" t="s">
        <v>23</v>
      </c>
      <c r="C91" s="11" t="s">
        <v>436</v>
      </c>
      <c r="D91" s="31"/>
      <c r="E91" s="176" t="s">
        <v>389</v>
      </c>
      <c r="F91" s="240">
        <f>F92+F96+F99</f>
        <v>34163.603999999999</v>
      </c>
      <c r="G91" s="240">
        <f>G92+G96+G99</f>
        <v>24398.21</v>
      </c>
      <c r="H91" s="240">
        <f>H92+H96+H99</f>
        <v>24398.21</v>
      </c>
    </row>
    <row r="92" spans="1:8" ht="96">
      <c r="A92" s="21" t="s">
        <v>254</v>
      </c>
      <c r="B92" s="21" t="s">
        <v>23</v>
      </c>
      <c r="C92" s="11" t="s">
        <v>436</v>
      </c>
      <c r="D92" s="30" t="s">
        <v>558</v>
      </c>
      <c r="E92" s="167" t="s">
        <v>559</v>
      </c>
      <c r="F92" s="240">
        <f>F93+F94+F95</f>
        <v>11190.720000000001</v>
      </c>
      <c r="G92" s="240">
        <f>G93+G94+G95</f>
        <v>11190.720000000001</v>
      </c>
      <c r="H92" s="240">
        <f>H93+H94+H95</f>
        <v>11190.720000000001</v>
      </c>
    </row>
    <row r="93" spans="1:8">
      <c r="A93" s="21" t="s">
        <v>254</v>
      </c>
      <c r="B93" s="21" t="s">
        <v>23</v>
      </c>
      <c r="C93" s="11" t="s">
        <v>436</v>
      </c>
      <c r="D93" s="31" t="s">
        <v>565</v>
      </c>
      <c r="E93" s="173" t="s">
        <v>666</v>
      </c>
      <c r="F93" s="240">
        <v>8582.1200000000008</v>
      </c>
      <c r="G93" s="240">
        <v>8582.1200000000008</v>
      </c>
      <c r="H93" s="240">
        <v>8582.1200000000008</v>
      </c>
    </row>
    <row r="94" spans="1:8" ht="36">
      <c r="A94" s="21" t="s">
        <v>254</v>
      </c>
      <c r="B94" s="21" t="s">
        <v>23</v>
      </c>
      <c r="C94" s="11" t="s">
        <v>436</v>
      </c>
      <c r="D94" s="31">
        <v>112</v>
      </c>
      <c r="E94" s="173" t="s">
        <v>562</v>
      </c>
      <c r="F94" s="240">
        <v>16.8</v>
      </c>
      <c r="G94" s="240">
        <v>16.8</v>
      </c>
      <c r="H94" s="240">
        <v>16.8</v>
      </c>
    </row>
    <row r="95" spans="1:8" ht="60">
      <c r="A95" s="21" t="s">
        <v>254</v>
      </c>
      <c r="B95" s="21" t="s">
        <v>23</v>
      </c>
      <c r="C95" s="11" t="s">
        <v>436</v>
      </c>
      <c r="D95" s="31">
        <v>119</v>
      </c>
      <c r="E95" s="173" t="s">
        <v>681</v>
      </c>
      <c r="F95" s="240">
        <v>2591.8000000000002</v>
      </c>
      <c r="G95" s="240">
        <v>2591.8000000000002</v>
      </c>
      <c r="H95" s="240">
        <v>2591.8000000000002</v>
      </c>
    </row>
    <row r="96" spans="1:8" ht="36">
      <c r="A96" s="21" t="s">
        <v>254</v>
      </c>
      <c r="B96" s="21" t="s">
        <v>23</v>
      </c>
      <c r="C96" s="11" t="s">
        <v>436</v>
      </c>
      <c r="D96" s="30" t="s">
        <v>256</v>
      </c>
      <c r="E96" s="167" t="s">
        <v>686</v>
      </c>
      <c r="F96" s="240">
        <f>F97+F98</f>
        <v>22956.672999999999</v>
      </c>
      <c r="G96" s="240">
        <f t="shared" ref="G96:H96" si="8">G97+G98</f>
        <v>13191.278999999999</v>
      </c>
      <c r="H96" s="240">
        <f t="shared" si="8"/>
        <v>13191.278999999999</v>
      </c>
    </row>
    <row r="97" spans="1:8" ht="24">
      <c r="A97" s="21" t="s">
        <v>254</v>
      </c>
      <c r="B97" s="21" t="s">
        <v>23</v>
      </c>
      <c r="C97" s="11" t="s">
        <v>436</v>
      </c>
      <c r="D97" s="21" t="s">
        <v>258</v>
      </c>
      <c r="E97" s="28" t="s">
        <v>658</v>
      </c>
      <c r="F97" s="240">
        <v>20341.249</v>
      </c>
      <c r="G97" s="240">
        <v>10575.855</v>
      </c>
      <c r="H97" s="240">
        <v>10575.855</v>
      </c>
    </row>
    <row r="98" spans="1:8">
      <c r="A98" s="21" t="s">
        <v>254</v>
      </c>
      <c r="B98" s="21" t="s">
        <v>23</v>
      </c>
      <c r="C98" s="11" t="s">
        <v>436</v>
      </c>
      <c r="D98" s="21">
        <v>247</v>
      </c>
      <c r="E98" s="28" t="s">
        <v>748</v>
      </c>
      <c r="F98" s="240">
        <v>2615.424</v>
      </c>
      <c r="G98" s="240">
        <v>2615.424</v>
      </c>
      <c r="H98" s="240">
        <v>2615.424</v>
      </c>
    </row>
    <row r="99" spans="1:8">
      <c r="A99" s="21" t="s">
        <v>254</v>
      </c>
      <c r="B99" s="21" t="s">
        <v>23</v>
      </c>
      <c r="C99" s="11" t="s">
        <v>436</v>
      </c>
      <c r="D99" s="30" t="s">
        <v>262</v>
      </c>
      <c r="E99" s="167" t="s">
        <v>263</v>
      </c>
      <c r="F99" s="234">
        <f>F100</f>
        <v>16.210999999999999</v>
      </c>
      <c r="G99" s="234">
        <f t="shared" ref="G99:H99" si="9">G100</f>
        <v>16.210999999999999</v>
      </c>
      <c r="H99" s="234">
        <f t="shared" si="9"/>
        <v>16.210999999999999</v>
      </c>
    </row>
    <row r="100" spans="1:8">
      <c r="A100" s="21" t="s">
        <v>254</v>
      </c>
      <c r="B100" s="21" t="s">
        <v>23</v>
      </c>
      <c r="C100" s="11" t="s">
        <v>436</v>
      </c>
      <c r="D100" s="21" t="s">
        <v>563</v>
      </c>
      <c r="E100" s="173" t="s">
        <v>664</v>
      </c>
      <c r="F100" s="234">
        <v>16.210999999999999</v>
      </c>
      <c r="G100" s="234">
        <v>16.210999999999999</v>
      </c>
      <c r="H100" s="234">
        <v>16.210999999999999</v>
      </c>
    </row>
    <row r="101" spans="1:8" ht="60">
      <c r="A101" s="11" t="s">
        <v>254</v>
      </c>
      <c r="B101" s="11">
        <v>13</v>
      </c>
      <c r="C101" s="11" t="s">
        <v>437</v>
      </c>
      <c r="D101" s="21"/>
      <c r="E101" s="28" t="s">
        <v>402</v>
      </c>
      <c r="F101" s="241">
        <f t="shared" ref="F101:H102" si="10">F102</f>
        <v>53.5</v>
      </c>
      <c r="G101" s="241">
        <f t="shared" si="10"/>
        <v>53.5</v>
      </c>
      <c r="H101" s="241">
        <f t="shared" si="10"/>
        <v>53.5</v>
      </c>
    </row>
    <row r="102" spans="1:8" ht="36">
      <c r="A102" s="11" t="s">
        <v>254</v>
      </c>
      <c r="B102" s="11">
        <v>13</v>
      </c>
      <c r="C102" s="11" t="s">
        <v>437</v>
      </c>
      <c r="D102" s="30" t="s">
        <v>256</v>
      </c>
      <c r="E102" s="167" t="s">
        <v>686</v>
      </c>
      <c r="F102" s="241">
        <f t="shared" si="10"/>
        <v>53.5</v>
      </c>
      <c r="G102" s="241">
        <f t="shared" si="10"/>
        <v>53.5</v>
      </c>
      <c r="H102" s="241">
        <f t="shared" si="10"/>
        <v>53.5</v>
      </c>
    </row>
    <row r="103" spans="1:8" ht="24">
      <c r="A103" s="11" t="s">
        <v>254</v>
      </c>
      <c r="B103" s="11">
        <v>13</v>
      </c>
      <c r="C103" s="11" t="s">
        <v>437</v>
      </c>
      <c r="D103" s="21" t="s">
        <v>258</v>
      </c>
      <c r="E103" s="28" t="s">
        <v>658</v>
      </c>
      <c r="F103" s="241">
        <v>53.5</v>
      </c>
      <c r="G103" s="241">
        <v>53.5</v>
      </c>
      <c r="H103" s="241">
        <v>53.5</v>
      </c>
    </row>
    <row r="104" spans="1:8" ht="24">
      <c r="A104" s="21" t="s">
        <v>254</v>
      </c>
      <c r="B104" s="21" t="s">
        <v>23</v>
      </c>
      <c r="C104" s="11" t="s">
        <v>521</v>
      </c>
      <c r="D104" s="21"/>
      <c r="E104" s="28" t="s">
        <v>403</v>
      </c>
      <c r="F104" s="234">
        <f>F105+F107</f>
        <v>275</v>
      </c>
      <c r="G104" s="234">
        <f t="shared" ref="G104:H104" si="11">G105+G107</f>
        <v>255</v>
      </c>
      <c r="H104" s="234">
        <f t="shared" si="11"/>
        <v>255</v>
      </c>
    </row>
    <row r="105" spans="1:8" ht="36">
      <c r="A105" s="21" t="s">
        <v>254</v>
      </c>
      <c r="B105" s="21" t="s">
        <v>23</v>
      </c>
      <c r="C105" s="11" t="s">
        <v>521</v>
      </c>
      <c r="D105" s="30" t="s">
        <v>256</v>
      </c>
      <c r="E105" s="167" t="s">
        <v>686</v>
      </c>
      <c r="F105" s="234">
        <f>F106</f>
        <v>200</v>
      </c>
      <c r="G105" s="234">
        <f>G106</f>
        <v>200</v>
      </c>
      <c r="H105" s="234">
        <f>H106</f>
        <v>200</v>
      </c>
    </row>
    <row r="106" spans="1:8" ht="24">
      <c r="A106" s="21" t="s">
        <v>254</v>
      </c>
      <c r="B106" s="21" t="s">
        <v>23</v>
      </c>
      <c r="C106" s="11" t="s">
        <v>521</v>
      </c>
      <c r="D106" s="21" t="s">
        <v>258</v>
      </c>
      <c r="E106" s="28" t="s">
        <v>658</v>
      </c>
      <c r="F106" s="234">
        <v>200</v>
      </c>
      <c r="G106" s="234">
        <v>200</v>
      </c>
      <c r="H106" s="234">
        <v>200</v>
      </c>
    </row>
    <row r="107" spans="1:8">
      <c r="A107" s="21" t="s">
        <v>254</v>
      </c>
      <c r="B107" s="21" t="s">
        <v>23</v>
      </c>
      <c r="C107" s="11" t="s">
        <v>521</v>
      </c>
      <c r="D107" s="30" t="s">
        <v>262</v>
      </c>
      <c r="E107" s="167" t="s">
        <v>263</v>
      </c>
      <c r="F107" s="234">
        <f>F108+F109</f>
        <v>75</v>
      </c>
      <c r="G107" s="234">
        <f t="shared" ref="G107:H107" si="12">G108+G109</f>
        <v>55</v>
      </c>
      <c r="H107" s="234">
        <f t="shared" si="12"/>
        <v>55</v>
      </c>
    </row>
    <row r="108" spans="1:8">
      <c r="A108" s="21" t="s">
        <v>254</v>
      </c>
      <c r="B108" s="21" t="s">
        <v>23</v>
      </c>
      <c r="C108" s="11" t="s">
        <v>521</v>
      </c>
      <c r="D108" s="21" t="s">
        <v>563</v>
      </c>
      <c r="E108" s="173" t="s">
        <v>664</v>
      </c>
      <c r="F108" s="234">
        <v>20</v>
      </c>
      <c r="G108" s="234">
        <v>0</v>
      </c>
      <c r="H108" s="234">
        <v>0</v>
      </c>
    </row>
    <row r="109" spans="1:8">
      <c r="A109" s="21" t="s">
        <v>254</v>
      </c>
      <c r="B109" s="21" t="s">
        <v>23</v>
      </c>
      <c r="C109" s="11" t="s">
        <v>521</v>
      </c>
      <c r="D109" s="21">
        <v>853</v>
      </c>
      <c r="E109" s="28" t="s">
        <v>788</v>
      </c>
      <c r="F109" s="234">
        <v>55</v>
      </c>
      <c r="G109" s="234">
        <v>55</v>
      </c>
      <c r="H109" s="234">
        <v>55</v>
      </c>
    </row>
    <row r="110" spans="1:8" ht="48">
      <c r="A110" s="11" t="s">
        <v>254</v>
      </c>
      <c r="B110" s="11">
        <v>13</v>
      </c>
      <c r="C110" s="11" t="s">
        <v>2</v>
      </c>
      <c r="D110" s="21"/>
      <c r="E110" s="28" t="s">
        <v>291</v>
      </c>
      <c r="F110" s="241">
        <f t="shared" ref="F110:H111" si="13">F111</f>
        <v>77</v>
      </c>
      <c r="G110" s="241">
        <f t="shared" si="13"/>
        <v>77</v>
      </c>
      <c r="H110" s="241">
        <f t="shared" si="13"/>
        <v>77</v>
      </c>
    </row>
    <row r="111" spans="1:8" ht="36">
      <c r="A111" s="11" t="s">
        <v>254</v>
      </c>
      <c r="B111" s="11">
        <v>13</v>
      </c>
      <c r="C111" s="11" t="s">
        <v>2</v>
      </c>
      <c r="D111" s="30" t="s">
        <v>256</v>
      </c>
      <c r="E111" s="167" t="s">
        <v>686</v>
      </c>
      <c r="F111" s="241">
        <f t="shared" si="13"/>
        <v>77</v>
      </c>
      <c r="G111" s="241">
        <f t="shared" si="13"/>
        <v>77</v>
      </c>
      <c r="H111" s="241">
        <f t="shared" si="13"/>
        <v>77</v>
      </c>
    </row>
    <row r="112" spans="1:8" ht="24">
      <c r="A112" s="11" t="s">
        <v>254</v>
      </c>
      <c r="B112" s="11">
        <v>13</v>
      </c>
      <c r="C112" s="11" t="s">
        <v>2</v>
      </c>
      <c r="D112" s="21" t="s">
        <v>258</v>
      </c>
      <c r="E112" s="28" t="s">
        <v>658</v>
      </c>
      <c r="F112" s="241">
        <v>77</v>
      </c>
      <c r="G112" s="241">
        <v>77</v>
      </c>
      <c r="H112" s="241">
        <v>77</v>
      </c>
    </row>
    <row r="113" spans="1:11" s="220" customFormat="1" ht="36">
      <c r="A113" s="21" t="s">
        <v>254</v>
      </c>
      <c r="B113" s="21" t="s">
        <v>23</v>
      </c>
      <c r="C113" s="11" t="s">
        <v>438</v>
      </c>
      <c r="D113" s="31"/>
      <c r="E113" s="176" t="s">
        <v>387</v>
      </c>
      <c r="F113" s="234">
        <f>F114+F118</f>
        <v>14673.898000000001</v>
      </c>
      <c r="G113" s="234">
        <f t="shared" ref="G113:H113" si="14">G114+G118</f>
        <v>14550.898000000001</v>
      </c>
      <c r="H113" s="234">
        <f t="shared" si="14"/>
        <v>14550.898000000001</v>
      </c>
    </row>
    <row r="114" spans="1:11" s="220" customFormat="1" ht="96">
      <c r="A114" s="21" t="s">
        <v>254</v>
      </c>
      <c r="B114" s="21" t="s">
        <v>23</v>
      </c>
      <c r="C114" s="11" t="s">
        <v>438</v>
      </c>
      <c r="D114" s="30" t="s">
        <v>558</v>
      </c>
      <c r="E114" s="167" t="s">
        <v>559</v>
      </c>
      <c r="F114" s="234">
        <f>F115+F116+F117</f>
        <v>13905.798000000001</v>
      </c>
      <c r="G114" s="234">
        <f t="shared" ref="G114:H114" si="15">G115+G116+G117</f>
        <v>13905.798000000001</v>
      </c>
      <c r="H114" s="234">
        <f t="shared" si="15"/>
        <v>13905.798000000001</v>
      </c>
    </row>
    <row r="115" spans="1:11" s="220" customFormat="1">
      <c r="A115" s="21" t="s">
        <v>254</v>
      </c>
      <c r="B115" s="21" t="s">
        <v>23</v>
      </c>
      <c r="C115" s="11" t="s">
        <v>438</v>
      </c>
      <c r="D115" s="31" t="s">
        <v>565</v>
      </c>
      <c r="E115" s="173" t="s">
        <v>666</v>
      </c>
      <c r="F115" s="234">
        <v>8529.768</v>
      </c>
      <c r="G115" s="234">
        <v>8529.768</v>
      </c>
      <c r="H115" s="234">
        <v>8529.768</v>
      </c>
      <c r="I115" s="194"/>
      <c r="J115" s="194"/>
      <c r="K115" s="194"/>
    </row>
    <row r="116" spans="1:11" s="220" customFormat="1" ht="36">
      <c r="A116" s="21" t="s">
        <v>254</v>
      </c>
      <c r="B116" s="21" t="s">
        <v>23</v>
      </c>
      <c r="C116" s="11" t="s">
        <v>438</v>
      </c>
      <c r="D116" s="31">
        <v>112</v>
      </c>
      <c r="E116" s="173" t="s">
        <v>562</v>
      </c>
      <c r="F116" s="234">
        <v>2150.5300000000002</v>
      </c>
      <c r="G116" s="234">
        <v>2150.5300000000002</v>
      </c>
      <c r="H116" s="234">
        <v>2150.5300000000002</v>
      </c>
      <c r="I116" s="194"/>
      <c r="J116" s="194"/>
      <c r="K116" s="194"/>
    </row>
    <row r="117" spans="1:11" s="220" customFormat="1" ht="60">
      <c r="A117" s="21" t="s">
        <v>254</v>
      </c>
      <c r="B117" s="21" t="s">
        <v>23</v>
      </c>
      <c r="C117" s="11" t="s">
        <v>438</v>
      </c>
      <c r="D117" s="31">
        <v>119</v>
      </c>
      <c r="E117" s="173" t="s">
        <v>681</v>
      </c>
      <c r="F117" s="234">
        <v>3225.5</v>
      </c>
      <c r="G117" s="234">
        <v>3225.5</v>
      </c>
      <c r="H117" s="234">
        <v>3225.5</v>
      </c>
      <c r="I117" s="194"/>
      <c r="J117" s="194"/>
      <c r="K117" s="194"/>
    </row>
    <row r="118" spans="1:11" s="220" customFormat="1" ht="36">
      <c r="A118" s="21" t="s">
        <v>254</v>
      </c>
      <c r="B118" s="21" t="s">
        <v>23</v>
      </c>
      <c r="C118" s="11" t="s">
        <v>438</v>
      </c>
      <c r="D118" s="30" t="s">
        <v>256</v>
      </c>
      <c r="E118" s="167" t="s">
        <v>686</v>
      </c>
      <c r="F118" s="234">
        <f>F119</f>
        <v>768.1</v>
      </c>
      <c r="G118" s="234">
        <f t="shared" ref="G118:H118" si="16">G119</f>
        <v>645.1</v>
      </c>
      <c r="H118" s="234">
        <f t="shared" si="16"/>
        <v>645.1</v>
      </c>
      <c r="I118" s="194"/>
      <c r="J118" s="194"/>
      <c r="K118" s="194"/>
    </row>
    <row r="119" spans="1:11" s="220" customFormat="1" ht="24">
      <c r="A119" s="21" t="s">
        <v>254</v>
      </c>
      <c r="B119" s="21" t="s">
        <v>23</v>
      </c>
      <c r="C119" s="11" t="s">
        <v>438</v>
      </c>
      <c r="D119" s="21" t="s">
        <v>258</v>
      </c>
      <c r="E119" s="28" t="s">
        <v>658</v>
      </c>
      <c r="F119" s="234">
        <v>768.1</v>
      </c>
      <c r="G119" s="234">
        <v>645.1</v>
      </c>
      <c r="H119" s="234">
        <v>645.1</v>
      </c>
      <c r="I119" s="194"/>
      <c r="J119" s="194"/>
      <c r="K119" s="194"/>
    </row>
    <row r="120" spans="1:11" ht="60">
      <c r="A120" s="11" t="s">
        <v>254</v>
      </c>
      <c r="B120" s="11">
        <v>13</v>
      </c>
      <c r="C120" s="32" t="s">
        <v>655</v>
      </c>
      <c r="D120" s="11"/>
      <c r="E120" s="28" t="s">
        <v>656</v>
      </c>
      <c r="F120" s="241">
        <f>F121</f>
        <v>66.599999999999994</v>
      </c>
      <c r="G120" s="241">
        <f>G121</f>
        <v>66.599999999999994</v>
      </c>
      <c r="H120" s="241">
        <f>H121</f>
        <v>66.599999999999994</v>
      </c>
    </row>
    <row r="121" spans="1:11" ht="36">
      <c r="A121" s="11" t="s">
        <v>254</v>
      </c>
      <c r="B121" s="11">
        <v>13</v>
      </c>
      <c r="C121" s="32" t="s">
        <v>655</v>
      </c>
      <c r="D121" s="30" t="s">
        <v>256</v>
      </c>
      <c r="E121" s="167" t="s">
        <v>686</v>
      </c>
      <c r="F121" s="241">
        <f>F122+F123</f>
        <v>66.599999999999994</v>
      </c>
      <c r="G121" s="241">
        <f t="shared" ref="G121:H121" si="17">G122+G123</f>
        <v>66.599999999999994</v>
      </c>
      <c r="H121" s="241">
        <f t="shared" si="17"/>
        <v>66.599999999999994</v>
      </c>
    </row>
    <row r="122" spans="1:11" ht="24">
      <c r="A122" s="11" t="s">
        <v>254</v>
      </c>
      <c r="B122" s="11">
        <v>13</v>
      </c>
      <c r="C122" s="32" t="s">
        <v>655</v>
      </c>
      <c r="D122" s="21" t="s">
        <v>258</v>
      </c>
      <c r="E122" s="28" t="s">
        <v>658</v>
      </c>
      <c r="F122" s="241">
        <v>35</v>
      </c>
      <c r="G122" s="241">
        <v>35</v>
      </c>
      <c r="H122" s="241">
        <v>35</v>
      </c>
      <c r="I122" s="194"/>
      <c r="J122" s="194"/>
      <c r="K122" s="194"/>
    </row>
    <row r="123" spans="1:11" ht="24">
      <c r="A123" s="11" t="s">
        <v>254</v>
      </c>
      <c r="B123" s="11">
        <v>13</v>
      </c>
      <c r="C123" s="32" t="s">
        <v>655</v>
      </c>
      <c r="D123" s="21">
        <v>247</v>
      </c>
      <c r="E123" s="28" t="s">
        <v>748</v>
      </c>
      <c r="F123" s="241">
        <v>31.6</v>
      </c>
      <c r="G123" s="241">
        <v>31.6</v>
      </c>
      <c r="H123" s="241">
        <v>31.6</v>
      </c>
      <c r="I123" s="194"/>
      <c r="J123" s="194"/>
      <c r="K123" s="194"/>
    </row>
    <row r="124" spans="1:11" ht="36">
      <c r="A124" s="21" t="s">
        <v>254</v>
      </c>
      <c r="B124" s="21" t="s">
        <v>23</v>
      </c>
      <c r="C124" s="11" t="s">
        <v>424</v>
      </c>
      <c r="D124" s="11"/>
      <c r="E124" s="28" t="s">
        <v>68</v>
      </c>
      <c r="F124" s="234">
        <f>F125</f>
        <v>289.39999999999998</v>
      </c>
      <c r="G124" s="234">
        <f t="shared" ref="G124:H124" si="18">G125</f>
        <v>292</v>
      </c>
      <c r="H124" s="234">
        <f t="shared" si="18"/>
        <v>294.7</v>
      </c>
    </row>
    <row r="125" spans="1:11" ht="108">
      <c r="A125" s="21" t="s">
        <v>254</v>
      </c>
      <c r="B125" s="21" t="s">
        <v>23</v>
      </c>
      <c r="C125" s="32" t="s">
        <v>440</v>
      </c>
      <c r="D125" s="174"/>
      <c r="E125" s="175" t="s">
        <v>221</v>
      </c>
      <c r="F125" s="234">
        <f>F129+F126</f>
        <v>289.39999999999998</v>
      </c>
      <c r="G125" s="234">
        <f>G129+G126</f>
        <v>292</v>
      </c>
      <c r="H125" s="234">
        <f>H129+H126</f>
        <v>294.7</v>
      </c>
    </row>
    <row r="126" spans="1:11" ht="96">
      <c r="A126" s="21" t="s">
        <v>254</v>
      </c>
      <c r="B126" s="21" t="s">
        <v>23</v>
      </c>
      <c r="C126" s="32" t="s">
        <v>440</v>
      </c>
      <c r="D126" s="30" t="s">
        <v>558</v>
      </c>
      <c r="E126" s="167" t="s">
        <v>559</v>
      </c>
      <c r="F126" s="234">
        <f>F127+F128</f>
        <v>229</v>
      </c>
      <c r="G126" s="234">
        <f>G127+G128</f>
        <v>229</v>
      </c>
      <c r="H126" s="234">
        <f>H127+H128</f>
        <v>229</v>
      </c>
    </row>
    <row r="127" spans="1:11" ht="36">
      <c r="A127" s="21" t="s">
        <v>254</v>
      </c>
      <c r="B127" s="21" t="s">
        <v>23</v>
      </c>
      <c r="C127" s="32" t="s">
        <v>440</v>
      </c>
      <c r="D127" s="31" t="s">
        <v>560</v>
      </c>
      <c r="E127" s="173" t="s">
        <v>176</v>
      </c>
      <c r="F127" s="234">
        <v>172</v>
      </c>
      <c r="G127" s="234">
        <v>172</v>
      </c>
      <c r="H127" s="234">
        <v>172</v>
      </c>
    </row>
    <row r="128" spans="1:11" ht="72">
      <c r="A128" s="21" t="s">
        <v>254</v>
      </c>
      <c r="B128" s="21" t="s">
        <v>23</v>
      </c>
      <c r="C128" s="32" t="s">
        <v>440</v>
      </c>
      <c r="D128" s="31">
        <v>129</v>
      </c>
      <c r="E128" s="173" t="s">
        <v>178</v>
      </c>
      <c r="F128" s="234">
        <v>57</v>
      </c>
      <c r="G128" s="234">
        <v>57</v>
      </c>
      <c r="H128" s="234">
        <v>57</v>
      </c>
    </row>
    <row r="129" spans="1:8" ht="36">
      <c r="A129" s="21" t="s">
        <v>254</v>
      </c>
      <c r="B129" s="21" t="s">
        <v>23</v>
      </c>
      <c r="C129" s="32" t="s">
        <v>440</v>
      </c>
      <c r="D129" s="30" t="s">
        <v>256</v>
      </c>
      <c r="E129" s="167" t="s">
        <v>686</v>
      </c>
      <c r="F129" s="234">
        <f>F130</f>
        <v>60.4</v>
      </c>
      <c r="G129" s="234">
        <f>G130</f>
        <v>63</v>
      </c>
      <c r="H129" s="234">
        <f>H130</f>
        <v>65.7</v>
      </c>
    </row>
    <row r="130" spans="1:8" ht="24">
      <c r="A130" s="21" t="s">
        <v>254</v>
      </c>
      <c r="B130" s="21" t="s">
        <v>23</v>
      </c>
      <c r="C130" s="32" t="s">
        <v>440</v>
      </c>
      <c r="D130" s="21" t="s">
        <v>258</v>
      </c>
      <c r="E130" s="28" t="s">
        <v>658</v>
      </c>
      <c r="F130" s="234">
        <v>60.4</v>
      </c>
      <c r="G130" s="234">
        <v>63</v>
      </c>
      <c r="H130" s="234">
        <v>65.7</v>
      </c>
    </row>
    <row r="131" spans="1:8" ht="48">
      <c r="A131" s="21" t="s">
        <v>254</v>
      </c>
      <c r="B131" s="21" t="s">
        <v>23</v>
      </c>
      <c r="C131" s="11" t="s">
        <v>129</v>
      </c>
      <c r="D131" s="21"/>
      <c r="E131" s="28" t="s">
        <v>64</v>
      </c>
      <c r="F131" s="234">
        <f>F132+F139</f>
        <v>10880.798999999999</v>
      </c>
      <c r="G131" s="234">
        <f>G132+G139</f>
        <v>9465.2990000000009</v>
      </c>
      <c r="H131" s="234">
        <f>H132+H139</f>
        <v>9465.2990000000009</v>
      </c>
    </row>
    <row r="132" spans="1:8" ht="48">
      <c r="A132" s="21" t="s">
        <v>254</v>
      </c>
      <c r="B132" s="21" t="s">
        <v>23</v>
      </c>
      <c r="C132" s="11" t="s">
        <v>338</v>
      </c>
      <c r="D132" s="21"/>
      <c r="E132" s="28" t="s">
        <v>131</v>
      </c>
      <c r="F132" s="234">
        <f>F133+F137</f>
        <v>6213.78</v>
      </c>
      <c r="G132" s="234">
        <f>G133+G137</f>
        <v>4991.6270000000004</v>
      </c>
      <c r="H132" s="234">
        <f>H133+H137</f>
        <v>4991.6270000000004</v>
      </c>
    </row>
    <row r="133" spans="1:8" ht="96">
      <c r="A133" s="21" t="s">
        <v>254</v>
      </c>
      <c r="B133" s="21" t="s">
        <v>23</v>
      </c>
      <c r="C133" s="11" t="s">
        <v>338</v>
      </c>
      <c r="D133" s="30" t="s">
        <v>558</v>
      </c>
      <c r="E133" s="167" t="s">
        <v>559</v>
      </c>
      <c r="F133" s="234">
        <f>F134+F135+F136</f>
        <v>5995.28</v>
      </c>
      <c r="G133" s="234">
        <f>G134+G135+G136</f>
        <v>4773.1270000000004</v>
      </c>
      <c r="H133" s="234">
        <f>H134+H135+H136</f>
        <v>4773.1270000000004</v>
      </c>
    </row>
    <row r="134" spans="1:8" ht="36">
      <c r="A134" s="21" t="s">
        <v>254</v>
      </c>
      <c r="B134" s="21" t="s">
        <v>23</v>
      </c>
      <c r="C134" s="11" t="s">
        <v>338</v>
      </c>
      <c r="D134" s="31" t="s">
        <v>560</v>
      </c>
      <c r="E134" s="173" t="s">
        <v>176</v>
      </c>
      <c r="F134" s="234">
        <v>2954.991</v>
      </c>
      <c r="G134" s="234">
        <v>2420.9960000000001</v>
      </c>
      <c r="H134" s="234">
        <v>2420.9960000000001</v>
      </c>
    </row>
    <row r="135" spans="1:8" ht="60">
      <c r="A135" s="21" t="s">
        <v>254</v>
      </c>
      <c r="B135" s="21" t="s">
        <v>23</v>
      </c>
      <c r="C135" s="11" t="s">
        <v>338</v>
      </c>
      <c r="D135" s="31" t="s">
        <v>561</v>
      </c>
      <c r="E135" s="173" t="s">
        <v>177</v>
      </c>
      <c r="F135" s="234">
        <v>1650</v>
      </c>
      <c r="G135" s="234">
        <v>1245</v>
      </c>
      <c r="H135" s="234">
        <v>1245</v>
      </c>
    </row>
    <row r="136" spans="1:8" ht="72">
      <c r="A136" s="21" t="s">
        <v>254</v>
      </c>
      <c r="B136" s="21" t="s">
        <v>23</v>
      </c>
      <c r="C136" s="11" t="s">
        <v>338</v>
      </c>
      <c r="D136" s="31">
        <v>129</v>
      </c>
      <c r="E136" s="173" t="s">
        <v>178</v>
      </c>
      <c r="F136" s="234">
        <v>1390.289</v>
      </c>
      <c r="G136" s="234">
        <v>1107.1310000000001</v>
      </c>
      <c r="H136" s="234">
        <v>1107.1310000000001</v>
      </c>
    </row>
    <row r="137" spans="1:8" ht="36">
      <c r="A137" s="21" t="s">
        <v>254</v>
      </c>
      <c r="B137" s="21" t="s">
        <v>23</v>
      </c>
      <c r="C137" s="11" t="s">
        <v>338</v>
      </c>
      <c r="D137" s="30" t="s">
        <v>256</v>
      </c>
      <c r="E137" s="167" t="s">
        <v>686</v>
      </c>
      <c r="F137" s="234">
        <f>F138</f>
        <v>218.5</v>
      </c>
      <c r="G137" s="234">
        <f>G138</f>
        <v>218.5</v>
      </c>
      <c r="H137" s="234">
        <f>H138</f>
        <v>218.5</v>
      </c>
    </row>
    <row r="138" spans="1:8" ht="24">
      <c r="A138" s="21" t="s">
        <v>254</v>
      </c>
      <c r="B138" s="21" t="s">
        <v>23</v>
      </c>
      <c r="C138" s="11" t="s">
        <v>338</v>
      </c>
      <c r="D138" s="21" t="s">
        <v>258</v>
      </c>
      <c r="E138" s="28" t="s">
        <v>658</v>
      </c>
      <c r="F138" s="234">
        <v>218.5</v>
      </c>
      <c r="G138" s="234">
        <v>218.5</v>
      </c>
      <c r="H138" s="234">
        <v>218.5</v>
      </c>
    </row>
    <row r="139" spans="1:8" ht="72">
      <c r="A139" s="21" t="s">
        <v>254</v>
      </c>
      <c r="B139" s="21" t="s">
        <v>23</v>
      </c>
      <c r="C139" s="11" t="s">
        <v>340</v>
      </c>
      <c r="D139" s="31"/>
      <c r="E139" s="173" t="s">
        <v>523</v>
      </c>
      <c r="F139" s="234">
        <f>F141+F142+F143</f>
        <v>4667.0190000000002</v>
      </c>
      <c r="G139" s="234">
        <f>G141+G142+G143</f>
        <v>4473.6720000000005</v>
      </c>
      <c r="H139" s="234">
        <f>H141+H142+H143</f>
        <v>4473.6720000000005</v>
      </c>
    </row>
    <row r="140" spans="1:8" ht="96">
      <c r="A140" s="21" t="s">
        <v>254</v>
      </c>
      <c r="B140" s="21" t="s">
        <v>23</v>
      </c>
      <c r="C140" s="11" t="s">
        <v>340</v>
      </c>
      <c r="D140" s="30" t="s">
        <v>558</v>
      </c>
      <c r="E140" s="167" t="s">
        <v>559</v>
      </c>
      <c r="F140" s="234">
        <f>F141+F142+F143</f>
        <v>4667.0190000000002</v>
      </c>
      <c r="G140" s="234">
        <f>G141+G142+G143</f>
        <v>4473.6720000000005</v>
      </c>
      <c r="H140" s="234">
        <f>H141+H142+H143</f>
        <v>4473.6720000000005</v>
      </c>
    </row>
    <row r="141" spans="1:8" ht="36">
      <c r="A141" s="21" t="s">
        <v>254</v>
      </c>
      <c r="B141" s="21" t="s">
        <v>23</v>
      </c>
      <c r="C141" s="11" t="s">
        <v>340</v>
      </c>
      <c r="D141" s="31" t="s">
        <v>560</v>
      </c>
      <c r="E141" s="173" t="s">
        <v>176</v>
      </c>
      <c r="F141" s="234">
        <v>2673</v>
      </c>
      <c r="G141" s="234">
        <v>2673</v>
      </c>
      <c r="H141" s="234">
        <v>2673</v>
      </c>
    </row>
    <row r="142" spans="1:8" ht="60">
      <c r="A142" s="21" t="s">
        <v>254</v>
      </c>
      <c r="B142" s="21" t="s">
        <v>23</v>
      </c>
      <c r="C142" s="11" t="s">
        <v>340</v>
      </c>
      <c r="D142" s="31" t="s">
        <v>561</v>
      </c>
      <c r="E142" s="173" t="s">
        <v>177</v>
      </c>
      <c r="F142" s="234">
        <v>911.5</v>
      </c>
      <c r="G142" s="234">
        <v>763</v>
      </c>
      <c r="H142" s="234">
        <v>763</v>
      </c>
    </row>
    <row r="143" spans="1:8" ht="72">
      <c r="A143" s="21" t="s">
        <v>254</v>
      </c>
      <c r="B143" s="21" t="s">
        <v>23</v>
      </c>
      <c r="C143" s="11" t="s">
        <v>340</v>
      </c>
      <c r="D143" s="31">
        <v>129</v>
      </c>
      <c r="E143" s="173" t="s">
        <v>178</v>
      </c>
      <c r="F143" s="234">
        <v>1082.519</v>
      </c>
      <c r="G143" s="234">
        <v>1037.672</v>
      </c>
      <c r="H143" s="234">
        <v>1037.672</v>
      </c>
    </row>
    <row r="144" spans="1:8" ht="36">
      <c r="A144" s="25" t="s">
        <v>320</v>
      </c>
      <c r="B144" s="25" t="s">
        <v>248</v>
      </c>
      <c r="C144" s="25"/>
      <c r="D144" s="25"/>
      <c r="E144" s="196" t="s">
        <v>69</v>
      </c>
      <c r="F144" s="232">
        <f>F145+F156</f>
        <v>6076.8209999999999</v>
      </c>
      <c r="G144" s="232">
        <f>G145+G156</f>
        <v>5997.3449999999993</v>
      </c>
      <c r="H144" s="232">
        <f>H145+H156</f>
        <v>5997.3449999999993</v>
      </c>
    </row>
    <row r="145" spans="1:8">
      <c r="A145" s="101" t="s">
        <v>320</v>
      </c>
      <c r="B145" s="101" t="s">
        <v>247</v>
      </c>
      <c r="C145" s="101"/>
      <c r="D145" s="102"/>
      <c r="E145" s="121" t="s">
        <v>25</v>
      </c>
      <c r="F145" s="233">
        <f t="shared" ref="F145:H147" si="19">F146</f>
        <v>2614.7000000000003</v>
      </c>
      <c r="G145" s="233">
        <f t="shared" si="19"/>
        <v>2570.4</v>
      </c>
      <c r="H145" s="233">
        <f t="shared" si="19"/>
        <v>2570.4</v>
      </c>
    </row>
    <row r="146" spans="1:8" ht="24">
      <c r="A146" s="11" t="s">
        <v>320</v>
      </c>
      <c r="B146" s="11" t="s">
        <v>247</v>
      </c>
      <c r="C146" s="11" t="s">
        <v>130</v>
      </c>
      <c r="D146" s="11"/>
      <c r="E146" s="28" t="s">
        <v>67</v>
      </c>
      <c r="F146" s="234">
        <f t="shared" si="19"/>
        <v>2614.7000000000003</v>
      </c>
      <c r="G146" s="234">
        <f t="shared" si="19"/>
        <v>2570.4</v>
      </c>
      <c r="H146" s="234">
        <f t="shared" si="19"/>
        <v>2570.4</v>
      </c>
    </row>
    <row r="147" spans="1:8" ht="36">
      <c r="A147" s="11" t="s">
        <v>320</v>
      </c>
      <c r="B147" s="11" t="s">
        <v>247</v>
      </c>
      <c r="C147" s="11" t="s">
        <v>424</v>
      </c>
      <c r="D147" s="11"/>
      <c r="E147" s="28" t="s">
        <v>68</v>
      </c>
      <c r="F147" s="238">
        <f>F148</f>
        <v>2614.7000000000003</v>
      </c>
      <c r="G147" s="238">
        <f t="shared" si="19"/>
        <v>2570.4</v>
      </c>
      <c r="H147" s="238">
        <f t="shared" si="19"/>
        <v>2570.4</v>
      </c>
    </row>
    <row r="148" spans="1:8" ht="72">
      <c r="A148" s="11" t="s">
        <v>320</v>
      </c>
      <c r="B148" s="11" t="s">
        <v>247</v>
      </c>
      <c r="C148" s="11" t="s">
        <v>682</v>
      </c>
      <c r="D148" s="11"/>
      <c r="E148" s="176" t="s">
        <v>335</v>
      </c>
      <c r="F148" s="234">
        <f>F149+F152</f>
        <v>2614.7000000000003</v>
      </c>
      <c r="G148" s="234">
        <f>G149+G152</f>
        <v>2570.4</v>
      </c>
      <c r="H148" s="234">
        <f>H149+H152</f>
        <v>2570.4</v>
      </c>
    </row>
    <row r="149" spans="1:8" ht="96">
      <c r="A149" s="11" t="s">
        <v>320</v>
      </c>
      <c r="B149" s="11" t="s">
        <v>247</v>
      </c>
      <c r="C149" s="11" t="s">
        <v>682</v>
      </c>
      <c r="D149" s="30" t="s">
        <v>558</v>
      </c>
      <c r="E149" s="167" t="s">
        <v>559</v>
      </c>
      <c r="F149" s="234">
        <f>F150+F151</f>
        <v>2133.8000000000002</v>
      </c>
      <c r="G149" s="234">
        <f>G150+G151</f>
        <v>2133.8000000000002</v>
      </c>
      <c r="H149" s="234">
        <f>H150+H151</f>
        <v>2133.8000000000002</v>
      </c>
    </row>
    <row r="150" spans="1:8" ht="36">
      <c r="A150" s="11" t="s">
        <v>320</v>
      </c>
      <c r="B150" s="11" t="s">
        <v>247</v>
      </c>
      <c r="C150" s="11" t="s">
        <v>682</v>
      </c>
      <c r="D150" s="31" t="s">
        <v>560</v>
      </c>
      <c r="E150" s="173" t="s">
        <v>176</v>
      </c>
      <c r="F150" s="234">
        <v>1638.8</v>
      </c>
      <c r="G150" s="234">
        <v>1638.8</v>
      </c>
      <c r="H150" s="234">
        <v>1638.8</v>
      </c>
    </row>
    <row r="151" spans="1:8" ht="72">
      <c r="A151" s="11" t="s">
        <v>320</v>
      </c>
      <c r="B151" s="11" t="s">
        <v>247</v>
      </c>
      <c r="C151" s="11" t="s">
        <v>682</v>
      </c>
      <c r="D151" s="31">
        <v>129</v>
      </c>
      <c r="E151" s="173" t="s">
        <v>178</v>
      </c>
      <c r="F151" s="234">
        <v>495</v>
      </c>
      <c r="G151" s="234">
        <v>495</v>
      </c>
      <c r="H151" s="234">
        <v>495</v>
      </c>
    </row>
    <row r="152" spans="1:8" ht="36">
      <c r="A152" s="11" t="s">
        <v>320</v>
      </c>
      <c r="B152" s="11" t="s">
        <v>247</v>
      </c>
      <c r="C152" s="11" t="s">
        <v>682</v>
      </c>
      <c r="D152" s="30" t="s">
        <v>256</v>
      </c>
      <c r="E152" s="167" t="s">
        <v>686</v>
      </c>
      <c r="F152" s="234">
        <f>F153+F154</f>
        <v>480.9</v>
      </c>
      <c r="G152" s="234">
        <f>G153+G154</f>
        <v>436.6</v>
      </c>
      <c r="H152" s="234">
        <f>H153+H154</f>
        <v>436.6</v>
      </c>
    </row>
    <row r="153" spans="1:8" ht="24">
      <c r="A153" s="11" t="s">
        <v>320</v>
      </c>
      <c r="B153" s="11" t="s">
        <v>247</v>
      </c>
      <c r="C153" s="11" t="s">
        <v>682</v>
      </c>
      <c r="D153" s="21" t="s">
        <v>258</v>
      </c>
      <c r="E153" s="28" t="s">
        <v>658</v>
      </c>
      <c r="F153" s="234">
        <v>259.89999999999998</v>
      </c>
      <c r="G153" s="234">
        <v>221.6</v>
      </c>
      <c r="H153" s="234">
        <v>221.6</v>
      </c>
    </row>
    <row r="154" spans="1:8">
      <c r="A154" s="11" t="s">
        <v>320</v>
      </c>
      <c r="B154" s="11" t="s">
        <v>247</v>
      </c>
      <c r="C154" s="11" t="s">
        <v>682</v>
      </c>
      <c r="D154" s="21">
        <v>247</v>
      </c>
      <c r="E154" s="28" t="s">
        <v>748</v>
      </c>
      <c r="F154" s="234">
        <v>221</v>
      </c>
      <c r="G154" s="234">
        <v>215</v>
      </c>
      <c r="H154" s="234">
        <v>215</v>
      </c>
    </row>
    <row r="155" spans="1:8" ht="60">
      <c r="A155" s="102" t="s">
        <v>320</v>
      </c>
      <c r="B155" s="102">
        <v>10</v>
      </c>
      <c r="C155" s="101"/>
      <c r="D155" s="102"/>
      <c r="E155" s="121" t="s">
        <v>783</v>
      </c>
      <c r="F155" s="233">
        <f t="shared" ref="F155:H156" si="20">F156</f>
        <v>3462.1210000000001</v>
      </c>
      <c r="G155" s="233">
        <f t="shared" si="20"/>
        <v>3426.9449999999997</v>
      </c>
      <c r="H155" s="233">
        <f t="shared" si="20"/>
        <v>3426.9449999999997</v>
      </c>
    </row>
    <row r="156" spans="1:8" ht="48">
      <c r="A156" s="21" t="s">
        <v>320</v>
      </c>
      <c r="B156" s="21">
        <v>10</v>
      </c>
      <c r="C156" s="11" t="s">
        <v>399</v>
      </c>
      <c r="D156" s="21"/>
      <c r="E156" s="28" t="s">
        <v>694</v>
      </c>
      <c r="F156" s="234">
        <f>F157</f>
        <v>3462.1210000000001</v>
      </c>
      <c r="G156" s="234">
        <f t="shared" si="20"/>
        <v>3426.9449999999997</v>
      </c>
      <c r="H156" s="234">
        <f t="shared" si="20"/>
        <v>3426.9449999999997</v>
      </c>
    </row>
    <row r="157" spans="1:8" ht="84">
      <c r="A157" s="21" t="s">
        <v>320</v>
      </c>
      <c r="B157" s="21">
        <v>10</v>
      </c>
      <c r="C157" s="11" t="s">
        <v>236</v>
      </c>
      <c r="D157" s="21"/>
      <c r="E157" s="28" t="s">
        <v>326</v>
      </c>
      <c r="F157" s="234">
        <f>F158+F166</f>
        <v>3462.1210000000001</v>
      </c>
      <c r="G157" s="234">
        <f>G158+G166</f>
        <v>3426.9449999999997</v>
      </c>
      <c r="H157" s="234">
        <f>H158+H166</f>
        <v>3426.9449999999997</v>
      </c>
    </row>
    <row r="158" spans="1:8" ht="84">
      <c r="A158" s="21" t="s">
        <v>320</v>
      </c>
      <c r="B158" s="21">
        <v>10</v>
      </c>
      <c r="C158" s="11" t="s">
        <v>237</v>
      </c>
      <c r="D158" s="21"/>
      <c r="E158" s="28" t="s">
        <v>763</v>
      </c>
      <c r="F158" s="234">
        <f>F159+F162</f>
        <v>3162.1210000000001</v>
      </c>
      <c r="G158" s="234">
        <f>G159+G162</f>
        <v>3126.9449999999997</v>
      </c>
      <c r="H158" s="234">
        <f>H159+H162</f>
        <v>3126.9449999999997</v>
      </c>
    </row>
    <row r="159" spans="1:8" ht="48">
      <c r="A159" s="21" t="s">
        <v>320</v>
      </c>
      <c r="B159" s="21">
        <v>10</v>
      </c>
      <c r="C159" s="11" t="s">
        <v>442</v>
      </c>
      <c r="D159" s="21"/>
      <c r="E159" s="28" t="s">
        <v>696</v>
      </c>
      <c r="F159" s="234">
        <f t="shared" ref="F159:H160" si="21">F160</f>
        <v>359.03199999999998</v>
      </c>
      <c r="G159" s="234">
        <f t="shared" si="21"/>
        <v>323.85599999999999</v>
      </c>
      <c r="H159" s="234">
        <f t="shared" si="21"/>
        <v>323.85599999999999</v>
      </c>
    </row>
    <row r="160" spans="1:8" ht="36">
      <c r="A160" s="21" t="s">
        <v>320</v>
      </c>
      <c r="B160" s="21">
        <v>10</v>
      </c>
      <c r="C160" s="11" t="s">
        <v>442</v>
      </c>
      <c r="D160" s="30" t="s">
        <v>256</v>
      </c>
      <c r="E160" s="167" t="s">
        <v>686</v>
      </c>
      <c r="F160" s="234">
        <f t="shared" si="21"/>
        <v>359.03199999999998</v>
      </c>
      <c r="G160" s="234">
        <f t="shared" si="21"/>
        <v>323.85599999999999</v>
      </c>
      <c r="H160" s="234">
        <f t="shared" si="21"/>
        <v>323.85599999999999</v>
      </c>
    </row>
    <row r="161" spans="1:8" ht="24">
      <c r="A161" s="21" t="s">
        <v>320</v>
      </c>
      <c r="B161" s="21">
        <v>10</v>
      </c>
      <c r="C161" s="11" t="s">
        <v>442</v>
      </c>
      <c r="D161" s="21" t="s">
        <v>258</v>
      </c>
      <c r="E161" s="28" t="s">
        <v>658</v>
      </c>
      <c r="F161" s="234">
        <v>359.03199999999998</v>
      </c>
      <c r="G161" s="234">
        <v>323.85599999999999</v>
      </c>
      <c r="H161" s="234">
        <v>323.85599999999999</v>
      </c>
    </row>
    <row r="162" spans="1:8" ht="36">
      <c r="A162" s="21" t="s">
        <v>320</v>
      </c>
      <c r="B162" s="21">
        <v>10</v>
      </c>
      <c r="C162" s="11" t="s">
        <v>443</v>
      </c>
      <c r="D162" s="21"/>
      <c r="E162" s="28" t="s">
        <v>697</v>
      </c>
      <c r="F162" s="234">
        <f>F163</f>
        <v>2803.0889999999999</v>
      </c>
      <c r="G162" s="234">
        <f>G163</f>
        <v>2803.0889999999999</v>
      </c>
      <c r="H162" s="234">
        <f>H163</f>
        <v>2803.0889999999999</v>
      </c>
    </row>
    <row r="163" spans="1:8" ht="96">
      <c r="A163" s="21" t="s">
        <v>320</v>
      </c>
      <c r="B163" s="21">
        <v>10</v>
      </c>
      <c r="C163" s="11" t="s">
        <v>443</v>
      </c>
      <c r="D163" s="30" t="s">
        <v>558</v>
      </c>
      <c r="E163" s="167" t="s">
        <v>559</v>
      </c>
      <c r="F163" s="234">
        <f>F164+F165</f>
        <v>2803.0889999999999</v>
      </c>
      <c r="G163" s="234">
        <f>G164+G165</f>
        <v>2803.0889999999999</v>
      </c>
      <c r="H163" s="234">
        <f>H164+H165</f>
        <v>2803.0889999999999</v>
      </c>
    </row>
    <row r="164" spans="1:8">
      <c r="A164" s="21" t="s">
        <v>320</v>
      </c>
      <c r="B164" s="21">
        <v>10</v>
      </c>
      <c r="C164" s="11" t="s">
        <v>443</v>
      </c>
      <c r="D164" s="31" t="s">
        <v>565</v>
      </c>
      <c r="E164" s="173" t="s">
        <v>666</v>
      </c>
      <c r="F164" s="234">
        <v>2152.91</v>
      </c>
      <c r="G164" s="234">
        <v>2152.91</v>
      </c>
      <c r="H164" s="234">
        <v>2152.91</v>
      </c>
    </row>
    <row r="165" spans="1:8" ht="60">
      <c r="A165" s="21" t="s">
        <v>320</v>
      </c>
      <c r="B165" s="21">
        <v>10</v>
      </c>
      <c r="C165" s="11" t="s">
        <v>443</v>
      </c>
      <c r="D165" s="31">
        <v>119</v>
      </c>
      <c r="E165" s="173" t="s">
        <v>681</v>
      </c>
      <c r="F165" s="234">
        <v>650.17899999999997</v>
      </c>
      <c r="G165" s="234">
        <v>650.17899999999997</v>
      </c>
      <c r="H165" s="234">
        <v>650.17899999999997</v>
      </c>
    </row>
    <row r="166" spans="1:8" ht="60">
      <c r="A166" s="21" t="s">
        <v>320</v>
      </c>
      <c r="B166" s="21">
        <v>10</v>
      </c>
      <c r="C166" s="11" t="s">
        <v>533</v>
      </c>
      <c r="D166" s="31"/>
      <c r="E166" s="173" t="s">
        <v>693</v>
      </c>
      <c r="F166" s="234">
        <f>F167</f>
        <v>300</v>
      </c>
      <c r="G166" s="234">
        <f t="shared" ref="F166:H168" si="22">G167</f>
        <v>300</v>
      </c>
      <c r="H166" s="234">
        <f t="shared" si="22"/>
        <v>300</v>
      </c>
    </row>
    <row r="167" spans="1:8" ht="84">
      <c r="A167" s="21" t="s">
        <v>320</v>
      </c>
      <c r="B167" s="21">
        <v>10</v>
      </c>
      <c r="C167" s="11" t="s">
        <v>444</v>
      </c>
      <c r="D167" s="21"/>
      <c r="E167" s="173" t="s">
        <v>757</v>
      </c>
      <c r="F167" s="234">
        <f t="shared" si="22"/>
        <v>300</v>
      </c>
      <c r="G167" s="234">
        <f t="shared" si="22"/>
        <v>300</v>
      </c>
      <c r="H167" s="234">
        <f t="shared" si="22"/>
        <v>300</v>
      </c>
    </row>
    <row r="168" spans="1:8" ht="36">
      <c r="A168" s="21" t="s">
        <v>320</v>
      </c>
      <c r="B168" s="21">
        <v>10</v>
      </c>
      <c r="C168" s="11" t="s">
        <v>444</v>
      </c>
      <c r="D168" s="30" t="s">
        <v>256</v>
      </c>
      <c r="E168" s="167" t="s">
        <v>686</v>
      </c>
      <c r="F168" s="234">
        <f t="shared" si="22"/>
        <v>300</v>
      </c>
      <c r="G168" s="234">
        <f t="shared" si="22"/>
        <v>300</v>
      </c>
      <c r="H168" s="234">
        <f t="shared" si="22"/>
        <v>300</v>
      </c>
    </row>
    <row r="169" spans="1:8" ht="24">
      <c r="A169" s="21" t="s">
        <v>320</v>
      </c>
      <c r="B169" s="21">
        <v>10</v>
      </c>
      <c r="C169" s="11" t="s">
        <v>444</v>
      </c>
      <c r="D169" s="21" t="s">
        <v>258</v>
      </c>
      <c r="E169" s="28" t="s">
        <v>658</v>
      </c>
      <c r="F169" s="234">
        <v>300</v>
      </c>
      <c r="G169" s="234">
        <v>300</v>
      </c>
      <c r="H169" s="234">
        <v>300</v>
      </c>
    </row>
    <row r="170" spans="1:8">
      <c r="A170" s="24" t="s">
        <v>247</v>
      </c>
      <c r="B170" s="24" t="s">
        <v>248</v>
      </c>
      <c r="C170" s="25"/>
      <c r="D170" s="21"/>
      <c r="E170" s="196" t="s">
        <v>253</v>
      </c>
      <c r="F170" s="232">
        <f>F171+F185+F195+F225</f>
        <v>77935.035000000003</v>
      </c>
      <c r="G170" s="232">
        <f>G171+G185+G195+G225</f>
        <v>79901.52</v>
      </c>
      <c r="H170" s="232">
        <f>H171+H185+H195+H225</f>
        <v>82796.286999999997</v>
      </c>
    </row>
    <row r="171" spans="1:8">
      <c r="A171" s="102" t="s">
        <v>247</v>
      </c>
      <c r="B171" s="101" t="s">
        <v>254</v>
      </c>
      <c r="C171" s="101"/>
      <c r="D171" s="102"/>
      <c r="E171" s="121" t="s">
        <v>255</v>
      </c>
      <c r="F171" s="233">
        <f>F172+F178</f>
        <v>1528.8580000000002</v>
      </c>
      <c r="G171" s="233">
        <f>G172+G178</f>
        <v>555.17000000000007</v>
      </c>
      <c r="H171" s="233">
        <f>H172+H178</f>
        <v>555.17000000000007</v>
      </c>
    </row>
    <row r="172" spans="1:8" ht="36">
      <c r="A172" s="21" t="s">
        <v>247</v>
      </c>
      <c r="B172" s="21" t="s">
        <v>254</v>
      </c>
      <c r="C172" s="11" t="s">
        <v>138</v>
      </c>
      <c r="D172" s="21"/>
      <c r="E172" s="28" t="s">
        <v>711</v>
      </c>
      <c r="F172" s="234">
        <f t="shared" ref="F172:H176" si="23">F173</f>
        <v>973.68799999999999</v>
      </c>
      <c r="G172" s="234">
        <f t="shared" si="23"/>
        <v>0</v>
      </c>
      <c r="H172" s="234">
        <f t="shared" si="23"/>
        <v>0</v>
      </c>
    </row>
    <row r="173" spans="1:8" ht="36">
      <c r="A173" s="21" t="s">
        <v>247</v>
      </c>
      <c r="B173" s="21" t="s">
        <v>254</v>
      </c>
      <c r="C173" s="11" t="s">
        <v>393</v>
      </c>
      <c r="D173" s="21"/>
      <c r="E173" s="28" t="s">
        <v>395</v>
      </c>
      <c r="F173" s="234">
        <f t="shared" si="23"/>
        <v>973.68799999999999</v>
      </c>
      <c r="G173" s="234">
        <f t="shared" si="23"/>
        <v>0</v>
      </c>
      <c r="H173" s="234">
        <f t="shared" si="23"/>
        <v>0</v>
      </c>
    </row>
    <row r="174" spans="1:8" ht="60">
      <c r="A174" s="21" t="s">
        <v>247</v>
      </c>
      <c r="B174" s="21" t="s">
        <v>254</v>
      </c>
      <c r="C174" s="11" t="s">
        <v>712</v>
      </c>
      <c r="D174" s="21"/>
      <c r="E174" s="28" t="s">
        <v>713</v>
      </c>
      <c r="F174" s="234">
        <f t="shared" si="23"/>
        <v>973.68799999999999</v>
      </c>
      <c r="G174" s="234">
        <f>G175</f>
        <v>0</v>
      </c>
      <c r="H174" s="234">
        <f>H175</f>
        <v>0</v>
      </c>
    </row>
    <row r="175" spans="1:8" ht="48">
      <c r="A175" s="21" t="s">
        <v>247</v>
      </c>
      <c r="B175" s="21" t="s">
        <v>254</v>
      </c>
      <c r="C175" s="11" t="s">
        <v>714</v>
      </c>
      <c r="D175" s="21"/>
      <c r="E175" s="28" t="s">
        <v>751</v>
      </c>
      <c r="F175" s="234">
        <f t="shared" si="23"/>
        <v>973.68799999999999</v>
      </c>
      <c r="G175" s="234">
        <f t="shared" si="23"/>
        <v>0</v>
      </c>
      <c r="H175" s="234">
        <f t="shared" si="23"/>
        <v>0</v>
      </c>
    </row>
    <row r="176" spans="1:8" ht="48">
      <c r="A176" s="21" t="s">
        <v>247</v>
      </c>
      <c r="B176" s="21" t="s">
        <v>254</v>
      </c>
      <c r="C176" s="11" t="s">
        <v>714</v>
      </c>
      <c r="D176" s="33" t="s">
        <v>296</v>
      </c>
      <c r="E176" s="167" t="s">
        <v>659</v>
      </c>
      <c r="F176" s="234">
        <f t="shared" si="23"/>
        <v>973.68799999999999</v>
      </c>
      <c r="G176" s="234">
        <f t="shared" si="23"/>
        <v>0</v>
      </c>
      <c r="H176" s="234">
        <f t="shared" si="23"/>
        <v>0</v>
      </c>
    </row>
    <row r="177" spans="1:9" ht="84">
      <c r="A177" s="21" t="s">
        <v>247</v>
      </c>
      <c r="B177" s="21" t="s">
        <v>254</v>
      </c>
      <c r="C177" s="11" t="s">
        <v>714</v>
      </c>
      <c r="D177" s="21" t="s">
        <v>299</v>
      </c>
      <c r="E177" s="28" t="s">
        <v>636</v>
      </c>
      <c r="F177" s="234">
        <v>973.68799999999999</v>
      </c>
      <c r="G177" s="234">
        <v>0</v>
      </c>
      <c r="H177" s="234">
        <v>0</v>
      </c>
    </row>
    <row r="178" spans="1:9" ht="24">
      <c r="A178" s="21" t="s">
        <v>247</v>
      </c>
      <c r="B178" s="11" t="s">
        <v>254</v>
      </c>
      <c r="C178" s="11" t="s">
        <v>411</v>
      </c>
      <c r="D178" s="21"/>
      <c r="E178" s="28" t="s">
        <v>706</v>
      </c>
      <c r="F178" s="234">
        <f>F181</f>
        <v>555.17000000000007</v>
      </c>
      <c r="G178" s="234">
        <f>G181</f>
        <v>555.17000000000007</v>
      </c>
      <c r="H178" s="234">
        <f>H181</f>
        <v>555.17000000000007</v>
      </c>
      <c r="I178" s="194"/>
    </row>
    <row r="179" spans="1:9" ht="36">
      <c r="A179" s="21" t="s">
        <v>247</v>
      </c>
      <c r="B179" s="11" t="s">
        <v>254</v>
      </c>
      <c r="C179" s="11" t="s">
        <v>539</v>
      </c>
      <c r="D179" s="11"/>
      <c r="E179" s="28" t="s">
        <v>707</v>
      </c>
      <c r="F179" s="234">
        <f>F181</f>
        <v>555.17000000000007</v>
      </c>
      <c r="G179" s="234">
        <f>G181</f>
        <v>555.17000000000007</v>
      </c>
      <c r="H179" s="234">
        <f>H181</f>
        <v>555.17000000000007</v>
      </c>
    </row>
    <row r="180" spans="1:9" ht="120">
      <c r="A180" s="21" t="s">
        <v>247</v>
      </c>
      <c r="B180" s="11" t="s">
        <v>254</v>
      </c>
      <c r="C180" s="11" t="s">
        <v>540</v>
      </c>
      <c r="D180" s="11"/>
      <c r="E180" s="179" t="s">
        <v>764</v>
      </c>
      <c r="F180" s="234">
        <f t="shared" ref="F180:H181" si="24">F181</f>
        <v>555.17000000000007</v>
      </c>
      <c r="G180" s="234">
        <f t="shared" si="24"/>
        <v>555.17000000000007</v>
      </c>
      <c r="H180" s="234">
        <f t="shared" si="24"/>
        <v>555.17000000000007</v>
      </c>
    </row>
    <row r="181" spans="1:9" ht="48">
      <c r="A181" s="21" t="s">
        <v>247</v>
      </c>
      <c r="B181" s="11" t="s">
        <v>254</v>
      </c>
      <c r="C181" s="11" t="s">
        <v>495</v>
      </c>
      <c r="D181" s="11"/>
      <c r="E181" s="28" t="s">
        <v>751</v>
      </c>
      <c r="F181" s="234">
        <f>F182</f>
        <v>555.17000000000007</v>
      </c>
      <c r="G181" s="234">
        <f t="shared" si="24"/>
        <v>555.17000000000007</v>
      </c>
      <c r="H181" s="234">
        <f t="shared" si="24"/>
        <v>555.17000000000007</v>
      </c>
    </row>
    <row r="182" spans="1:9" ht="96">
      <c r="A182" s="21" t="s">
        <v>247</v>
      </c>
      <c r="B182" s="11" t="s">
        <v>254</v>
      </c>
      <c r="C182" s="11" t="s">
        <v>495</v>
      </c>
      <c r="D182" s="30" t="s">
        <v>558</v>
      </c>
      <c r="E182" s="167" t="s">
        <v>559</v>
      </c>
      <c r="F182" s="234">
        <f>F183+F184</f>
        <v>555.17000000000007</v>
      </c>
      <c r="G182" s="234">
        <f>G183+G184</f>
        <v>555.17000000000007</v>
      </c>
      <c r="H182" s="234">
        <f>H183+H184</f>
        <v>555.17000000000007</v>
      </c>
    </row>
    <row r="183" spans="1:9">
      <c r="A183" s="21" t="s">
        <v>247</v>
      </c>
      <c r="B183" s="11" t="s">
        <v>254</v>
      </c>
      <c r="C183" s="11" t="s">
        <v>495</v>
      </c>
      <c r="D183" s="31" t="s">
        <v>565</v>
      </c>
      <c r="E183" s="173" t="s">
        <v>666</v>
      </c>
      <c r="F183" s="234">
        <v>426.39800000000002</v>
      </c>
      <c r="G183" s="234">
        <v>426.39800000000002</v>
      </c>
      <c r="H183" s="234">
        <v>426.39800000000002</v>
      </c>
    </row>
    <row r="184" spans="1:9" ht="60">
      <c r="A184" s="21" t="s">
        <v>247</v>
      </c>
      <c r="B184" s="11" t="s">
        <v>254</v>
      </c>
      <c r="C184" s="11" t="s">
        <v>495</v>
      </c>
      <c r="D184" s="31">
        <v>119</v>
      </c>
      <c r="E184" s="173" t="s">
        <v>681</v>
      </c>
      <c r="F184" s="234">
        <v>128.77199999999999</v>
      </c>
      <c r="G184" s="234">
        <v>128.77199999999999</v>
      </c>
      <c r="H184" s="234">
        <v>128.77199999999999</v>
      </c>
    </row>
    <row r="185" spans="1:9">
      <c r="A185" s="102" t="s">
        <v>247</v>
      </c>
      <c r="B185" s="102" t="s">
        <v>260</v>
      </c>
      <c r="C185" s="101"/>
      <c r="D185" s="102"/>
      <c r="E185" s="121" t="s">
        <v>261</v>
      </c>
      <c r="F185" s="233">
        <f t="shared" ref="F185:H187" si="25">F186</f>
        <v>1111.067</v>
      </c>
      <c r="G185" s="233">
        <f t="shared" si="25"/>
        <v>1158.8</v>
      </c>
      <c r="H185" s="233">
        <f t="shared" si="25"/>
        <v>1208.6669999999999</v>
      </c>
    </row>
    <row r="186" spans="1:9" ht="60">
      <c r="A186" s="21" t="s">
        <v>247</v>
      </c>
      <c r="B186" s="21" t="s">
        <v>260</v>
      </c>
      <c r="C186" s="11" t="s">
        <v>39</v>
      </c>
      <c r="D186" s="21"/>
      <c r="E186" s="28" t="s">
        <v>765</v>
      </c>
      <c r="F186" s="234">
        <f t="shared" si="25"/>
        <v>1111.067</v>
      </c>
      <c r="G186" s="234">
        <f t="shared" si="25"/>
        <v>1158.8</v>
      </c>
      <c r="H186" s="234">
        <f t="shared" si="25"/>
        <v>1208.6669999999999</v>
      </c>
    </row>
    <row r="187" spans="1:9" ht="48">
      <c r="A187" s="21" t="s">
        <v>247</v>
      </c>
      <c r="B187" s="21" t="s">
        <v>260</v>
      </c>
      <c r="C187" s="11" t="s">
        <v>40</v>
      </c>
      <c r="D187" s="21"/>
      <c r="E187" s="28" t="s">
        <v>531</v>
      </c>
      <c r="F187" s="234">
        <f>F188</f>
        <v>1111.067</v>
      </c>
      <c r="G187" s="234">
        <f t="shared" si="25"/>
        <v>1158.8</v>
      </c>
      <c r="H187" s="234">
        <f t="shared" si="25"/>
        <v>1208.6669999999999</v>
      </c>
    </row>
    <row r="188" spans="1:9" ht="48">
      <c r="A188" s="21" t="s">
        <v>247</v>
      </c>
      <c r="B188" s="21" t="s">
        <v>260</v>
      </c>
      <c r="C188" s="11" t="s">
        <v>42</v>
      </c>
      <c r="D188" s="21"/>
      <c r="E188" s="28" t="s">
        <v>731</v>
      </c>
      <c r="F188" s="234">
        <f>F192+F189</f>
        <v>1111.067</v>
      </c>
      <c r="G188" s="234">
        <f>G192+G189</f>
        <v>1158.8</v>
      </c>
      <c r="H188" s="234">
        <f>H192+H189</f>
        <v>1208.6669999999999</v>
      </c>
    </row>
    <row r="189" spans="1:9" ht="60">
      <c r="A189" s="21" t="s">
        <v>247</v>
      </c>
      <c r="B189" s="21" t="s">
        <v>260</v>
      </c>
      <c r="C189" s="11" t="s">
        <v>608</v>
      </c>
      <c r="D189" s="21"/>
      <c r="E189" s="28" t="s">
        <v>732</v>
      </c>
      <c r="F189" s="234">
        <f t="shared" ref="F189:H190" si="26">F190</f>
        <v>833.3</v>
      </c>
      <c r="G189" s="234">
        <f t="shared" si="26"/>
        <v>869.1</v>
      </c>
      <c r="H189" s="234">
        <f t="shared" si="26"/>
        <v>906.5</v>
      </c>
    </row>
    <row r="190" spans="1:9" ht="36">
      <c r="A190" s="21" t="s">
        <v>247</v>
      </c>
      <c r="B190" s="21" t="s">
        <v>260</v>
      </c>
      <c r="C190" s="11" t="s">
        <v>608</v>
      </c>
      <c r="D190" s="30" t="s">
        <v>256</v>
      </c>
      <c r="E190" s="167" t="s">
        <v>686</v>
      </c>
      <c r="F190" s="234">
        <f t="shared" si="26"/>
        <v>833.3</v>
      </c>
      <c r="G190" s="234">
        <f t="shared" si="26"/>
        <v>869.1</v>
      </c>
      <c r="H190" s="234">
        <f t="shared" si="26"/>
        <v>906.5</v>
      </c>
    </row>
    <row r="191" spans="1:9" ht="24">
      <c r="A191" s="21" t="s">
        <v>247</v>
      </c>
      <c r="B191" s="21" t="s">
        <v>260</v>
      </c>
      <c r="C191" s="11" t="s">
        <v>608</v>
      </c>
      <c r="D191" s="21" t="s">
        <v>258</v>
      </c>
      <c r="E191" s="28" t="s">
        <v>677</v>
      </c>
      <c r="F191" s="234">
        <v>833.3</v>
      </c>
      <c r="G191" s="234">
        <v>869.1</v>
      </c>
      <c r="H191" s="234">
        <v>906.5</v>
      </c>
    </row>
    <row r="192" spans="1:9" ht="48">
      <c r="A192" s="21" t="s">
        <v>247</v>
      </c>
      <c r="B192" s="21" t="s">
        <v>260</v>
      </c>
      <c r="C192" s="11" t="s">
        <v>449</v>
      </c>
      <c r="D192" s="21"/>
      <c r="E192" s="28" t="s">
        <v>267</v>
      </c>
      <c r="F192" s="234">
        <f t="shared" ref="F192:H193" si="27">F193</f>
        <v>277.767</v>
      </c>
      <c r="G192" s="234">
        <f t="shared" si="27"/>
        <v>289.7</v>
      </c>
      <c r="H192" s="234">
        <f t="shared" si="27"/>
        <v>302.16699999999997</v>
      </c>
    </row>
    <row r="193" spans="1:8" ht="36">
      <c r="A193" s="21" t="s">
        <v>247</v>
      </c>
      <c r="B193" s="21" t="s">
        <v>260</v>
      </c>
      <c r="C193" s="11" t="s">
        <v>449</v>
      </c>
      <c r="D193" s="30" t="s">
        <v>256</v>
      </c>
      <c r="E193" s="167" t="s">
        <v>686</v>
      </c>
      <c r="F193" s="234">
        <f t="shared" si="27"/>
        <v>277.767</v>
      </c>
      <c r="G193" s="234">
        <f t="shared" si="27"/>
        <v>289.7</v>
      </c>
      <c r="H193" s="234">
        <f t="shared" si="27"/>
        <v>302.16699999999997</v>
      </c>
    </row>
    <row r="194" spans="1:8" ht="24">
      <c r="A194" s="21" t="s">
        <v>247</v>
      </c>
      <c r="B194" s="21" t="s">
        <v>260</v>
      </c>
      <c r="C194" s="11" t="s">
        <v>449</v>
      </c>
      <c r="D194" s="21" t="s">
        <v>258</v>
      </c>
      <c r="E194" s="28" t="s">
        <v>658</v>
      </c>
      <c r="F194" s="234">
        <v>277.767</v>
      </c>
      <c r="G194" s="234">
        <v>289.7</v>
      </c>
      <c r="H194" s="234">
        <v>302.16699999999997</v>
      </c>
    </row>
    <row r="195" spans="1:8" ht="24">
      <c r="A195" s="102" t="s">
        <v>247</v>
      </c>
      <c r="B195" s="102" t="s">
        <v>264</v>
      </c>
      <c r="C195" s="101"/>
      <c r="D195" s="102"/>
      <c r="E195" s="121" t="s">
        <v>34</v>
      </c>
      <c r="F195" s="233">
        <f t="shared" ref="F195:H196" si="28">F196</f>
        <v>72718.58</v>
      </c>
      <c r="G195" s="233">
        <f t="shared" si="28"/>
        <v>75611.02</v>
      </c>
      <c r="H195" s="233">
        <f t="shared" si="28"/>
        <v>78455.92</v>
      </c>
    </row>
    <row r="196" spans="1:8" ht="60">
      <c r="A196" s="21" t="s">
        <v>247</v>
      </c>
      <c r="B196" s="21" t="s">
        <v>264</v>
      </c>
      <c r="C196" s="11" t="s">
        <v>39</v>
      </c>
      <c r="D196" s="21"/>
      <c r="E196" s="28" t="s">
        <v>765</v>
      </c>
      <c r="F196" s="234">
        <f t="shared" si="28"/>
        <v>72718.58</v>
      </c>
      <c r="G196" s="234">
        <f t="shared" si="28"/>
        <v>75611.02</v>
      </c>
      <c r="H196" s="234">
        <f t="shared" si="28"/>
        <v>78455.92</v>
      </c>
    </row>
    <row r="197" spans="1:8" ht="60">
      <c r="A197" s="21" t="s">
        <v>247</v>
      </c>
      <c r="B197" s="21" t="s">
        <v>264</v>
      </c>
      <c r="C197" s="11" t="s">
        <v>385</v>
      </c>
      <c r="D197" s="21"/>
      <c r="E197" s="28" t="s">
        <v>733</v>
      </c>
      <c r="F197" s="234">
        <f>F198+F205+F212</f>
        <v>72718.58</v>
      </c>
      <c r="G197" s="234">
        <f>G198+G205+G212</f>
        <v>75611.02</v>
      </c>
      <c r="H197" s="234">
        <f>H198+H205+H212</f>
        <v>78455.92</v>
      </c>
    </row>
    <row r="198" spans="1:8" ht="60">
      <c r="A198" s="21" t="s">
        <v>247</v>
      </c>
      <c r="B198" s="21" t="s">
        <v>264</v>
      </c>
      <c r="C198" s="11" t="s">
        <v>383</v>
      </c>
      <c r="D198" s="21"/>
      <c r="E198" s="28" t="s">
        <v>735</v>
      </c>
      <c r="F198" s="234">
        <f>F199+F202</f>
        <v>8030.33</v>
      </c>
      <c r="G198" s="234">
        <f>G199+G202</f>
        <v>8353.77</v>
      </c>
      <c r="H198" s="234">
        <f>H199+H202</f>
        <v>8688.67</v>
      </c>
    </row>
    <row r="199" spans="1:8" ht="96">
      <c r="A199" s="21" t="s">
        <v>247</v>
      </c>
      <c r="B199" s="21" t="s">
        <v>264</v>
      </c>
      <c r="C199" s="32" t="s">
        <v>384</v>
      </c>
      <c r="D199" s="174"/>
      <c r="E199" s="175" t="s">
        <v>198</v>
      </c>
      <c r="F199" s="234">
        <f t="shared" ref="F199:H200" si="29">F200</f>
        <v>7922.6</v>
      </c>
      <c r="G199" s="234">
        <f t="shared" si="29"/>
        <v>8239.5</v>
      </c>
      <c r="H199" s="234">
        <f t="shared" si="29"/>
        <v>8569.1</v>
      </c>
    </row>
    <row r="200" spans="1:8" ht="36">
      <c r="A200" s="21" t="s">
        <v>247</v>
      </c>
      <c r="B200" s="21" t="s">
        <v>264</v>
      </c>
      <c r="C200" s="32" t="s">
        <v>384</v>
      </c>
      <c r="D200" s="30" t="s">
        <v>256</v>
      </c>
      <c r="E200" s="167" t="s">
        <v>686</v>
      </c>
      <c r="F200" s="234">
        <f>F201</f>
        <v>7922.6</v>
      </c>
      <c r="G200" s="234">
        <f t="shared" si="29"/>
        <v>8239.5</v>
      </c>
      <c r="H200" s="234">
        <f t="shared" si="29"/>
        <v>8569.1</v>
      </c>
    </row>
    <row r="201" spans="1:8" ht="24">
      <c r="A201" s="21" t="s">
        <v>247</v>
      </c>
      <c r="B201" s="21" t="s">
        <v>264</v>
      </c>
      <c r="C201" s="32" t="s">
        <v>384</v>
      </c>
      <c r="D201" s="21" t="s">
        <v>258</v>
      </c>
      <c r="E201" s="28" t="s">
        <v>658</v>
      </c>
      <c r="F201" s="234">
        <v>7922.6</v>
      </c>
      <c r="G201" s="234">
        <v>8239.5</v>
      </c>
      <c r="H201" s="234">
        <v>8569.1</v>
      </c>
    </row>
    <row r="202" spans="1:8" ht="72">
      <c r="A202" s="21" t="s">
        <v>247</v>
      </c>
      <c r="B202" s="21" t="s">
        <v>264</v>
      </c>
      <c r="C202" s="32" t="s">
        <v>736</v>
      </c>
      <c r="D202" s="21"/>
      <c r="E202" s="28" t="s">
        <v>734</v>
      </c>
      <c r="F202" s="234">
        <f t="shared" ref="F202:H203" si="30">F203</f>
        <v>107.73</v>
      </c>
      <c r="G202" s="234">
        <f t="shared" si="30"/>
        <v>114.27</v>
      </c>
      <c r="H202" s="234">
        <f t="shared" si="30"/>
        <v>119.57</v>
      </c>
    </row>
    <row r="203" spans="1:8" ht="36">
      <c r="A203" s="21" t="s">
        <v>247</v>
      </c>
      <c r="B203" s="21" t="s">
        <v>264</v>
      </c>
      <c r="C203" s="32" t="s">
        <v>736</v>
      </c>
      <c r="D203" s="30" t="s">
        <v>256</v>
      </c>
      <c r="E203" s="167" t="s">
        <v>686</v>
      </c>
      <c r="F203" s="234">
        <f t="shared" si="30"/>
        <v>107.73</v>
      </c>
      <c r="G203" s="234">
        <f t="shared" si="30"/>
        <v>114.27</v>
      </c>
      <c r="H203" s="234">
        <f t="shared" si="30"/>
        <v>119.57</v>
      </c>
    </row>
    <row r="204" spans="1:8" ht="24">
      <c r="A204" s="21" t="s">
        <v>247</v>
      </c>
      <c r="B204" s="21" t="s">
        <v>264</v>
      </c>
      <c r="C204" s="32" t="s">
        <v>736</v>
      </c>
      <c r="D204" s="21" t="s">
        <v>258</v>
      </c>
      <c r="E204" s="28" t="s">
        <v>658</v>
      </c>
      <c r="F204" s="234">
        <v>107.73</v>
      </c>
      <c r="G204" s="234">
        <v>114.27</v>
      </c>
      <c r="H204" s="234">
        <v>119.57</v>
      </c>
    </row>
    <row r="205" spans="1:8" ht="72">
      <c r="A205" s="21" t="s">
        <v>247</v>
      </c>
      <c r="B205" s="21" t="s">
        <v>264</v>
      </c>
      <c r="C205" s="32" t="s">
        <v>89</v>
      </c>
      <c r="D205" s="21"/>
      <c r="E205" s="28" t="s">
        <v>741</v>
      </c>
      <c r="F205" s="234">
        <f>F206+F209</f>
        <v>2523.5</v>
      </c>
      <c r="G205" s="234">
        <f>G206+G209</f>
        <v>2523.5</v>
      </c>
      <c r="H205" s="234">
        <f>H206+H209</f>
        <v>2528.75</v>
      </c>
    </row>
    <row r="206" spans="1:8" ht="96">
      <c r="A206" s="21" t="s">
        <v>247</v>
      </c>
      <c r="B206" s="21" t="s">
        <v>264</v>
      </c>
      <c r="C206" s="110" t="s">
        <v>796</v>
      </c>
      <c r="D206" s="21"/>
      <c r="E206" s="28" t="s">
        <v>737</v>
      </c>
      <c r="F206" s="234">
        <f t="shared" ref="F206:H207" si="31">F207</f>
        <v>2018.8</v>
      </c>
      <c r="G206" s="234">
        <f t="shared" si="31"/>
        <v>2018.8</v>
      </c>
      <c r="H206" s="234">
        <f t="shared" si="31"/>
        <v>2023</v>
      </c>
    </row>
    <row r="207" spans="1:8" ht="36">
      <c r="A207" s="21" t="s">
        <v>247</v>
      </c>
      <c r="B207" s="21" t="s">
        <v>264</v>
      </c>
      <c r="C207" s="110" t="s">
        <v>796</v>
      </c>
      <c r="D207" s="30" t="s">
        <v>256</v>
      </c>
      <c r="E207" s="167" t="s">
        <v>686</v>
      </c>
      <c r="F207" s="234">
        <f t="shared" si="31"/>
        <v>2018.8</v>
      </c>
      <c r="G207" s="234">
        <f t="shared" si="31"/>
        <v>2018.8</v>
      </c>
      <c r="H207" s="234">
        <f t="shared" si="31"/>
        <v>2023</v>
      </c>
    </row>
    <row r="208" spans="1:8" ht="24">
      <c r="A208" s="21" t="s">
        <v>247</v>
      </c>
      <c r="B208" s="21" t="s">
        <v>264</v>
      </c>
      <c r="C208" s="110" t="s">
        <v>796</v>
      </c>
      <c r="D208" s="21" t="s">
        <v>258</v>
      </c>
      <c r="E208" s="28" t="s">
        <v>658</v>
      </c>
      <c r="F208" s="234">
        <v>2018.8</v>
      </c>
      <c r="G208" s="234">
        <v>2018.8</v>
      </c>
      <c r="H208" s="234">
        <v>2023</v>
      </c>
    </row>
    <row r="209" spans="1:8" ht="108">
      <c r="A209" s="21" t="s">
        <v>247</v>
      </c>
      <c r="B209" s="21" t="s">
        <v>264</v>
      </c>
      <c r="C209" s="32" t="s">
        <v>797</v>
      </c>
      <c r="D209" s="21"/>
      <c r="E209" s="28" t="s">
        <v>738</v>
      </c>
      <c r="F209" s="234">
        <f t="shared" ref="F209:H210" si="32">F210</f>
        <v>504.7</v>
      </c>
      <c r="G209" s="234">
        <f t="shared" si="32"/>
        <v>504.7</v>
      </c>
      <c r="H209" s="234">
        <f t="shared" si="32"/>
        <v>505.75</v>
      </c>
    </row>
    <row r="210" spans="1:8" ht="36">
      <c r="A210" s="21" t="s">
        <v>247</v>
      </c>
      <c r="B210" s="21" t="s">
        <v>264</v>
      </c>
      <c r="C210" s="32" t="s">
        <v>797</v>
      </c>
      <c r="D210" s="30" t="s">
        <v>256</v>
      </c>
      <c r="E210" s="167" t="s">
        <v>686</v>
      </c>
      <c r="F210" s="234">
        <f t="shared" si="32"/>
        <v>504.7</v>
      </c>
      <c r="G210" s="234">
        <f t="shared" si="32"/>
        <v>504.7</v>
      </c>
      <c r="H210" s="234">
        <f t="shared" si="32"/>
        <v>505.75</v>
      </c>
    </row>
    <row r="211" spans="1:8" ht="24">
      <c r="A211" s="21" t="s">
        <v>247</v>
      </c>
      <c r="B211" s="21" t="s">
        <v>264</v>
      </c>
      <c r="C211" s="32" t="s">
        <v>797</v>
      </c>
      <c r="D211" s="21" t="s">
        <v>258</v>
      </c>
      <c r="E211" s="28" t="s">
        <v>658</v>
      </c>
      <c r="F211" s="234">
        <v>504.7</v>
      </c>
      <c r="G211" s="234">
        <v>504.7</v>
      </c>
      <c r="H211" s="234">
        <v>505.75</v>
      </c>
    </row>
    <row r="212" spans="1:8" ht="60">
      <c r="A212" s="21" t="s">
        <v>247</v>
      </c>
      <c r="B212" s="21" t="s">
        <v>264</v>
      </c>
      <c r="C212" s="110" t="s">
        <v>678</v>
      </c>
      <c r="D212" s="21"/>
      <c r="E212" s="28" t="s">
        <v>742</v>
      </c>
      <c r="F212" s="234">
        <f>F213+F216+F219+F222</f>
        <v>62164.75</v>
      </c>
      <c r="G212" s="234">
        <f t="shared" ref="G212:H212" si="33">G213+G216+G219+G222</f>
        <v>64733.75</v>
      </c>
      <c r="H212" s="234">
        <f t="shared" si="33"/>
        <v>67238.5</v>
      </c>
    </row>
    <row r="213" spans="1:8" ht="84">
      <c r="A213" s="21" t="s">
        <v>247</v>
      </c>
      <c r="B213" s="21" t="s">
        <v>264</v>
      </c>
      <c r="C213" s="110" t="s">
        <v>743</v>
      </c>
      <c r="D213" s="21"/>
      <c r="E213" s="28" t="s">
        <v>739</v>
      </c>
      <c r="F213" s="234">
        <f t="shared" ref="F213:H214" si="34">F214</f>
        <v>5250.2</v>
      </c>
      <c r="G213" s="234">
        <f t="shared" si="34"/>
        <v>5398.9</v>
      </c>
      <c r="H213" s="234">
        <f t="shared" si="34"/>
        <v>5578.2</v>
      </c>
    </row>
    <row r="214" spans="1:8" ht="36">
      <c r="A214" s="21" t="s">
        <v>247</v>
      </c>
      <c r="B214" s="21" t="s">
        <v>264</v>
      </c>
      <c r="C214" s="110" t="s">
        <v>743</v>
      </c>
      <c r="D214" s="30" t="s">
        <v>256</v>
      </c>
      <c r="E214" s="167" t="s">
        <v>686</v>
      </c>
      <c r="F214" s="234">
        <f t="shared" si="34"/>
        <v>5250.2</v>
      </c>
      <c r="G214" s="234">
        <f t="shared" si="34"/>
        <v>5398.9</v>
      </c>
      <c r="H214" s="234">
        <f t="shared" si="34"/>
        <v>5578.2</v>
      </c>
    </row>
    <row r="215" spans="1:8" ht="24">
      <c r="A215" s="21" t="s">
        <v>247</v>
      </c>
      <c r="B215" s="21" t="s">
        <v>264</v>
      </c>
      <c r="C215" s="110" t="s">
        <v>743</v>
      </c>
      <c r="D215" s="21" t="s">
        <v>258</v>
      </c>
      <c r="E215" s="28" t="s">
        <v>658</v>
      </c>
      <c r="F215" s="234">
        <v>5250.2</v>
      </c>
      <c r="G215" s="234">
        <v>5398.9</v>
      </c>
      <c r="H215" s="234">
        <v>5578.2</v>
      </c>
    </row>
    <row r="216" spans="1:8" ht="84">
      <c r="A216" s="21" t="s">
        <v>247</v>
      </c>
      <c r="B216" s="21" t="s">
        <v>264</v>
      </c>
      <c r="C216" s="110" t="s">
        <v>744</v>
      </c>
      <c r="D216" s="21"/>
      <c r="E216" s="28" t="s">
        <v>740</v>
      </c>
      <c r="F216" s="234">
        <f t="shared" ref="F216:H217" si="35">F217</f>
        <v>1312.55</v>
      </c>
      <c r="G216" s="234">
        <f t="shared" si="35"/>
        <v>1349.7249999999999</v>
      </c>
      <c r="H216" s="234">
        <f t="shared" si="35"/>
        <v>1394.55</v>
      </c>
    </row>
    <row r="217" spans="1:8" ht="36">
      <c r="A217" s="21" t="s">
        <v>247</v>
      </c>
      <c r="B217" s="21" t="s">
        <v>264</v>
      </c>
      <c r="C217" s="110" t="s">
        <v>744</v>
      </c>
      <c r="D217" s="30" t="s">
        <v>256</v>
      </c>
      <c r="E217" s="167" t="s">
        <v>686</v>
      </c>
      <c r="F217" s="234">
        <f t="shared" si="35"/>
        <v>1312.55</v>
      </c>
      <c r="G217" s="234">
        <f t="shared" si="35"/>
        <v>1349.7249999999999</v>
      </c>
      <c r="H217" s="234">
        <f t="shared" si="35"/>
        <v>1394.55</v>
      </c>
    </row>
    <row r="218" spans="1:8" ht="24">
      <c r="A218" s="21" t="s">
        <v>247</v>
      </c>
      <c r="B218" s="21" t="s">
        <v>264</v>
      </c>
      <c r="C218" s="110" t="s">
        <v>744</v>
      </c>
      <c r="D218" s="21" t="s">
        <v>258</v>
      </c>
      <c r="E218" s="28" t="s">
        <v>658</v>
      </c>
      <c r="F218" s="234">
        <v>1312.55</v>
      </c>
      <c r="G218" s="234">
        <v>1349.7249999999999</v>
      </c>
      <c r="H218" s="234">
        <v>1394.55</v>
      </c>
    </row>
    <row r="219" spans="1:8" ht="48">
      <c r="A219" s="21" t="s">
        <v>247</v>
      </c>
      <c r="B219" s="21" t="s">
        <v>264</v>
      </c>
      <c r="C219" s="110" t="s">
        <v>745</v>
      </c>
      <c r="D219" s="21"/>
      <c r="E219" s="28" t="s">
        <v>747</v>
      </c>
      <c r="F219" s="234">
        <f t="shared" ref="F219:H220" si="36">F220</f>
        <v>44481.599999999999</v>
      </c>
      <c r="G219" s="234">
        <f t="shared" si="36"/>
        <v>46388.1</v>
      </c>
      <c r="H219" s="234">
        <f t="shared" si="36"/>
        <v>48212.6</v>
      </c>
    </row>
    <row r="220" spans="1:8" ht="36">
      <c r="A220" s="21" t="s">
        <v>247</v>
      </c>
      <c r="B220" s="21" t="s">
        <v>264</v>
      </c>
      <c r="C220" s="110" t="s">
        <v>745</v>
      </c>
      <c r="D220" s="30" t="s">
        <v>256</v>
      </c>
      <c r="E220" s="167" t="s">
        <v>686</v>
      </c>
      <c r="F220" s="234">
        <f t="shared" si="36"/>
        <v>44481.599999999999</v>
      </c>
      <c r="G220" s="234">
        <f t="shared" si="36"/>
        <v>46388.1</v>
      </c>
      <c r="H220" s="234">
        <f t="shared" si="36"/>
        <v>48212.6</v>
      </c>
    </row>
    <row r="221" spans="1:8" ht="24">
      <c r="A221" s="21" t="s">
        <v>247</v>
      </c>
      <c r="B221" s="21" t="s">
        <v>264</v>
      </c>
      <c r="C221" s="110" t="s">
        <v>745</v>
      </c>
      <c r="D221" s="21" t="s">
        <v>258</v>
      </c>
      <c r="E221" s="28" t="s">
        <v>658</v>
      </c>
      <c r="F221" s="234">
        <v>44481.599999999999</v>
      </c>
      <c r="G221" s="234">
        <v>46388.1</v>
      </c>
      <c r="H221" s="234">
        <v>48212.6</v>
      </c>
    </row>
    <row r="222" spans="1:8" ht="48">
      <c r="A222" s="21" t="s">
        <v>247</v>
      </c>
      <c r="B222" s="21" t="s">
        <v>264</v>
      </c>
      <c r="C222" s="110" t="s">
        <v>746</v>
      </c>
      <c r="D222" s="21"/>
      <c r="E222" s="28" t="s">
        <v>754</v>
      </c>
      <c r="F222" s="234">
        <f t="shared" ref="F222:H223" si="37">F223</f>
        <v>11120.4</v>
      </c>
      <c r="G222" s="234">
        <f t="shared" si="37"/>
        <v>11597.025</v>
      </c>
      <c r="H222" s="234">
        <f t="shared" si="37"/>
        <v>12053.15</v>
      </c>
    </row>
    <row r="223" spans="1:8" ht="36">
      <c r="A223" s="21" t="s">
        <v>247</v>
      </c>
      <c r="B223" s="21" t="s">
        <v>264</v>
      </c>
      <c r="C223" s="110" t="s">
        <v>746</v>
      </c>
      <c r="D223" s="30" t="s">
        <v>256</v>
      </c>
      <c r="E223" s="167" t="s">
        <v>686</v>
      </c>
      <c r="F223" s="234">
        <f t="shared" si="37"/>
        <v>11120.4</v>
      </c>
      <c r="G223" s="234">
        <f t="shared" si="37"/>
        <v>11597.025</v>
      </c>
      <c r="H223" s="234">
        <f t="shared" si="37"/>
        <v>12053.15</v>
      </c>
    </row>
    <row r="224" spans="1:8" ht="24">
      <c r="A224" s="21" t="s">
        <v>247</v>
      </c>
      <c r="B224" s="21" t="s">
        <v>264</v>
      </c>
      <c r="C224" s="110" t="s">
        <v>746</v>
      </c>
      <c r="D224" s="21" t="s">
        <v>258</v>
      </c>
      <c r="E224" s="28" t="s">
        <v>658</v>
      </c>
      <c r="F224" s="234">
        <v>11120.4</v>
      </c>
      <c r="G224" s="234">
        <v>11597.025</v>
      </c>
      <c r="H224" s="234">
        <v>12053.15</v>
      </c>
    </row>
    <row r="225" spans="1:8" ht="24">
      <c r="A225" s="102" t="s">
        <v>247</v>
      </c>
      <c r="B225" s="102" t="s">
        <v>347</v>
      </c>
      <c r="C225" s="101"/>
      <c r="D225" s="102"/>
      <c r="E225" s="121" t="s">
        <v>27</v>
      </c>
      <c r="F225" s="233">
        <f>F226+F243+F265</f>
        <v>2576.5299999999997</v>
      </c>
      <c r="G225" s="233">
        <f t="shared" ref="G225:H225" si="38">G226+G243+G265</f>
        <v>2576.5299999999997</v>
      </c>
      <c r="H225" s="233">
        <f t="shared" si="38"/>
        <v>2576.5299999999997</v>
      </c>
    </row>
    <row r="226" spans="1:8" ht="48">
      <c r="A226" s="21" t="s">
        <v>247</v>
      </c>
      <c r="B226" s="21">
        <v>12</v>
      </c>
      <c r="C226" s="32" t="s">
        <v>43</v>
      </c>
      <c r="D226" s="21"/>
      <c r="E226" s="28" t="s">
        <v>698</v>
      </c>
      <c r="F226" s="234">
        <f>F227</f>
        <v>820</v>
      </c>
      <c r="G226" s="234">
        <f>G227</f>
        <v>820</v>
      </c>
      <c r="H226" s="234">
        <f>H227</f>
        <v>820</v>
      </c>
    </row>
    <row r="227" spans="1:8" ht="48">
      <c r="A227" s="21" t="s">
        <v>247</v>
      </c>
      <c r="B227" s="21">
        <v>12</v>
      </c>
      <c r="C227" s="32" t="s">
        <v>44</v>
      </c>
      <c r="D227" s="21"/>
      <c r="E227" s="28" t="s">
        <v>99</v>
      </c>
      <c r="F227" s="234">
        <f>F228+F232+F239</f>
        <v>820</v>
      </c>
      <c r="G227" s="234">
        <f>G228+G232+G239</f>
        <v>820</v>
      </c>
      <c r="H227" s="234">
        <f>H228+H232+H239</f>
        <v>820</v>
      </c>
    </row>
    <row r="228" spans="1:8" ht="48">
      <c r="A228" s="21" t="s">
        <v>247</v>
      </c>
      <c r="B228" s="21">
        <v>12</v>
      </c>
      <c r="C228" s="32" t="s">
        <v>103</v>
      </c>
      <c r="D228" s="21"/>
      <c r="E228" s="28" t="s">
        <v>100</v>
      </c>
      <c r="F228" s="234">
        <f t="shared" ref="F228:H230" si="39">F229</f>
        <v>20</v>
      </c>
      <c r="G228" s="234">
        <f t="shared" si="39"/>
        <v>20</v>
      </c>
      <c r="H228" s="234">
        <f t="shared" si="39"/>
        <v>20</v>
      </c>
    </row>
    <row r="229" spans="1:8" ht="48">
      <c r="A229" s="21" t="s">
        <v>247</v>
      </c>
      <c r="B229" s="21">
        <v>12</v>
      </c>
      <c r="C229" s="32" t="s">
        <v>451</v>
      </c>
      <c r="D229" s="21"/>
      <c r="E229" s="28" t="s">
        <v>766</v>
      </c>
      <c r="F229" s="234">
        <f t="shared" si="39"/>
        <v>20</v>
      </c>
      <c r="G229" s="234">
        <f t="shared" si="39"/>
        <v>20</v>
      </c>
      <c r="H229" s="234">
        <f t="shared" si="39"/>
        <v>20</v>
      </c>
    </row>
    <row r="230" spans="1:8" ht="36">
      <c r="A230" s="21" t="s">
        <v>247</v>
      </c>
      <c r="B230" s="21">
        <v>12</v>
      </c>
      <c r="C230" s="32" t="s">
        <v>451</v>
      </c>
      <c r="D230" s="30" t="s">
        <v>256</v>
      </c>
      <c r="E230" s="167" t="s">
        <v>686</v>
      </c>
      <c r="F230" s="234">
        <f t="shared" si="39"/>
        <v>20</v>
      </c>
      <c r="G230" s="234">
        <f t="shared" si="39"/>
        <v>20</v>
      </c>
      <c r="H230" s="234">
        <f t="shared" si="39"/>
        <v>20</v>
      </c>
    </row>
    <row r="231" spans="1:8" ht="24">
      <c r="A231" s="21" t="s">
        <v>247</v>
      </c>
      <c r="B231" s="21">
        <v>12</v>
      </c>
      <c r="C231" s="32" t="s">
        <v>451</v>
      </c>
      <c r="D231" s="21" t="s">
        <v>258</v>
      </c>
      <c r="E231" s="28" t="s">
        <v>658</v>
      </c>
      <c r="F231" s="234">
        <v>20</v>
      </c>
      <c r="G231" s="234">
        <v>20</v>
      </c>
      <c r="H231" s="234">
        <v>20</v>
      </c>
    </row>
    <row r="232" spans="1:8" ht="48">
      <c r="A232" s="21" t="s">
        <v>247</v>
      </c>
      <c r="B232" s="21">
        <v>12</v>
      </c>
      <c r="C232" s="32" t="s">
        <v>46</v>
      </c>
      <c r="D232" s="21"/>
      <c r="E232" s="28" t="s">
        <v>105</v>
      </c>
      <c r="F232" s="234">
        <f>F236+F233</f>
        <v>700</v>
      </c>
      <c r="G232" s="234">
        <f>G236+G233</f>
        <v>700</v>
      </c>
      <c r="H232" s="234">
        <f>H236+H233</f>
        <v>700</v>
      </c>
    </row>
    <row r="233" spans="1:8" ht="84">
      <c r="A233" s="21" t="s">
        <v>247</v>
      </c>
      <c r="B233" s="21">
        <v>12</v>
      </c>
      <c r="C233" s="32" t="s">
        <v>453</v>
      </c>
      <c r="D233" s="21"/>
      <c r="E233" s="28" t="s">
        <v>699</v>
      </c>
      <c r="F233" s="234">
        <f>F235</f>
        <v>200</v>
      </c>
      <c r="G233" s="234">
        <f>G235</f>
        <v>200</v>
      </c>
      <c r="H233" s="234">
        <f>H235</f>
        <v>200</v>
      </c>
    </row>
    <row r="234" spans="1:8" ht="24">
      <c r="A234" s="21" t="s">
        <v>247</v>
      </c>
      <c r="B234" s="21">
        <v>12</v>
      </c>
      <c r="C234" s="32" t="s">
        <v>453</v>
      </c>
      <c r="D234" s="21" t="s">
        <v>262</v>
      </c>
      <c r="E234" s="28" t="s">
        <v>263</v>
      </c>
      <c r="F234" s="234">
        <f>F235</f>
        <v>200</v>
      </c>
      <c r="G234" s="234">
        <f>G235</f>
        <v>200</v>
      </c>
      <c r="H234" s="234">
        <f>H235</f>
        <v>200</v>
      </c>
    </row>
    <row r="235" spans="1:8" ht="84">
      <c r="A235" s="21" t="s">
        <v>247</v>
      </c>
      <c r="B235" s="21">
        <v>12</v>
      </c>
      <c r="C235" s="32" t="s">
        <v>453</v>
      </c>
      <c r="D235" s="21">
        <v>811</v>
      </c>
      <c r="E235" s="28" t="s">
        <v>368</v>
      </c>
      <c r="F235" s="234">
        <v>200</v>
      </c>
      <c r="G235" s="234">
        <v>200</v>
      </c>
      <c r="H235" s="234">
        <v>200</v>
      </c>
    </row>
    <row r="236" spans="1:8" ht="48">
      <c r="A236" s="21" t="s">
        <v>247</v>
      </c>
      <c r="B236" s="21">
        <v>12</v>
      </c>
      <c r="C236" s="32" t="s">
        <v>454</v>
      </c>
      <c r="D236" s="21"/>
      <c r="E236" s="28" t="s">
        <v>767</v>
      </c>
      <c r="F236" s="234">
        <f t="shared" ref="F236:H237" si="40">F237</f>
        <v>500</v>
      </c>
      <c r="G236" s="234">
        <f t="shared" si="40"/>
        <v>500</v>
      </c>
      <c r="H236" s="234">
        <f t="shared" si="40"/>
        <v>500</v>
      </c>
    </row>
    <row r="237" spans="1:8" ht="24">
      <c r="A237" s="21" t="s">
        <v>247</v>
      </c>
      <c r="B237" s="21">
        <v>12</v>
      </c>
      <c r="C237" s="32" t="s">
        <v>454</v>
      </c>
      <c r="D237" s="21" t="s">
        <v>262</v>
      </c>
      <c r="E237" s="28" t="s">
        <v>263</v>
      </c>
      <c r="F237" s="234">
        <f t="shared" si="40"/>
        <v>500</v>
      </c>
      <c r="G237" s="234">
        <f t="shared" si="40"/>
        <v>500</v>
      </c>
      <c r="H237" s="234">
        <f t="shared" si="40"/>
        <v>500</v>
      </c>
    </row>
    <row r="238" spans="1:8" ht="84">
      <c r="A238" s="21" t="s">
        <v>247</v>
      </c>
      <c r="B238" s="21">
        <v>12</v>
      </c>
      <c r="C238" s="32" t="s">
        <v>454</v>
      </c>
      <c r="D238" s="115">
        <v>813</v>
      </c>
      <c r="E238" s="28" t="s">
        <v>662</v>
      </c>
      <c r="F238" s="234">
        <v>500</v>
      </c>
      <c r="G238" s="234">
        <v>500</v>
      </c>
      <c r="H238" s="234">
        <v>500</v>
      </c>
    </row>
    <row r="239" spans="1:8" ht="60">
      <c r="A239" s="21" t="s">
        <v>247</v>
      </c>
      <c r="B239" s="21">
        <v>12</v>
      </c>
      <c r="C239" s="32" t="s">
        <v>48</v>
      </c>
      <c r="D239" s="21"/>
      <c r="E239" s="28" t="s">
        <v>371</v>
      </c>
      <c r="F239" s="234">
        <f>F240</f>
        <v>100</v>
      </c>
      <c r="G239" s="234">
        <f>G240</f>
        <v>100</v>
      </c>
      <c r="H239" s="234">
        <f>H240</f>
        <v>100</v>
      </c>
    </row>
    <row r="240" spans="1:8" ht="72">
      <c r="A240" s="21" t="s">
        <v>247</v>
      </c>
      <c r="B240" s="21">
        <v>12</v>
      </c>
      <c r="C240" s="32" t="s">
        <v>455</v>
      </c>
      <c r="D240" s="21"/>
      <c r="E240" s="28" t="s">
        <v>47</v>
      </c>
      <c r="F240" s="234">
        <f t="shared" ref="F240:H241" si="41">F241</f>
        <v>100</v>
      </c>
      <c r="G240" s="234">
        <f t="shared" si="41"/>
        <v>100</v>
      </c>
      <c r="H240" s="234">
        <f t="shared" si="41"/>
        <v>100</v>
      </c>
    </row>
    <row r="241" spans="1:8" ht="24">
      <c r="A241" s="21" t="s">
        <v>247</v>
      </c>
      <c r="B241" s="21">
        <v>12</v>
      </c>
      <c r="C241" s="32" t="s">
        <v>455</v>
      </c>
      <c r="D241" s="21" t="s">
        <v>262</v>
      </c>
      <c r="E241" s="28" t="s">
        <v>263</v>
      </c>
      <c r="F241" s="234">
        <f t="shared" si="41"/>
        <v>100</v>
      </c>
      <c r="G241" s="234">
        <f t="shared" si="41"/>
        <v>100</v>
      </c>
      <c r="H241" s="234">
        <f t="shared" si="41"/>
        <v>100</v>
      </c>
    </row>
    <row r="242" spans="1:8" ht="84">
      <c r="A242" s="21" t="s">
        <v>247</v>
      </c>
      <c r="B242" s="21">
        <v>12</v>
      </c>
      <c r="C242" s="32" t="s">
        <v>455</v>
      </c>
      <c r="D242" s="21">
        <v>811</v>
      </c>
      <c r="E242" s="28" t="s">
        <v>368</v>
      </c>
      <c r="F242" s="234">
        <v>100</v>
      </c>
      <c r="G242" s="234">
        <v>100</v>
      </c>
      <c r="H242" s="234">
        <v>100</v>
      </c>
    </row>
    <row r="243" spans="1:8" ht="36">
      <c r="A243" s="21" t="s">
        <v>247</v>
      </c>
      <c r="B243" s="21">
        <v>12</v>
      </c>
      <c r="C243" s="32" t="s">
        <v>377</v>
      </c>
      <c r="D243" s="126"/>
      <c r="E243" s="197" t="s">
        <v>700</v>
      </c>
      <c r="F243" s="242">
        <f>F244</f>
        <v>1124.53</v>
      </c>
      <c r="G243" s="242">
        <f>G244</f>
        <v>1124.53</v>
      </c>
      <c r="H243" s="242">
        <f>H244</f>
        <v>1124.53</v>
      </c>
    </row>
    <row r="244" spans="1:8" ht="48">
      <c r="A244" s="21" t="s">
        <v>247</v>
      </c>
      <c r="B244" s="21">
        <v>12</v>
      </c>
      <c r="C244" s="32" t="s">
        <v>378</v>
      </c>
      <c r="D244" s="21"/>
      <c r="E244" s="28" t="s">
        <v>749</v>
      </c>
      <c r="F244" s="234">
        <f>F245+F255</f>
        <v>1124.53</v>
      </c>
      <c r="G244" s="234">
        <f>G245+G255</f>
        <v>1124.53</v>
      </c>
      <c r="H244" s="234">
        <f>H245+H255</f>
        <v>1124.53</v>
      </c>
    </row>
    <row r="245" spans="1:8" ht="24">
      <c r="A245" s="21" t="s">
        <v>247</v>
      </c>
      <c r="B245" s="21">
        <v>12</v>
      </c>
      <c r="C245" s="32" t="s">
        <v>379</v>
      </c>
      <c r="D245" s="21"/>
      <c r="E245" s="28" t="s">
        <v>92</v>
      </c>
      <c r="F245" s="234">
        <f>F246+F249+F252</f>
        <v>1054.53</v>
      </c>
      <c r="G245" s="234">
        <f>G246+G249+G252</f>
        <v>1054.53</v>
      </c>
      <c r="H245" s="234">
        <f>H246+H249+H252</f>
        <v>1054.53</v>
      </c>
    </row>
    <row r="246" spans="1:8" ht="156">
      <c r="A246" s="21" t="s">
        <v>247</v>
      </c>
      <c r="B246" s="21">
        <v>12</v>
      </c>
      <c r="C246" s="32" t="s">
        <v>456</v>
      </c>
      <c r="D246" s="21"/>
      <c r="E246" s="181" t="s">
        <v>669</v>
      </c>
      <c r="F246" s="234">
        <f t="shared" ref="F246:H247" si="42">F247</f>
        <v>1000</v>
      </c>
      <c r="G246" s="234">
        <f t="shared" si="42"/>
        <v>1000</v>
      </c>
      <c r="H246" s="234">
        <f t="shared" si="42"/>
        <v>1000</v>
      </c>
    </row>
    <row r="247" spans="1:8" ht="24">
      <c r="A247" s="21" t="s">
        <v>247</v>
      </c>
      <c r="B247" s="21">
        <v>12</v>
      </c>
      <c r="C247" s="32" t="s">
        <v>456</v>
      </c>
      <c r="D247" s="21" t="s">
        <v>262</v>
      </c>
      <c r="E247" s="28" t="s">
        <v>263</v>
      </c>
      <c r="F247" s="234">
        <f t="shared" si="42"/>
        <v>1000</v>
      </c>
      <c r="G247" s="234">
        <f t="shared" si="42"/>
        <v>1000</v>
      </c>
      <c r="H247" s="234">
        <f t="shared" si="42"/>
        <v>1000</v>
      </c>
    </row>
    <row r="248" spans="1:8" ht="84">
      <c r="A248" s="21" t="s">
        <v>247</v>
      </c>
      <c r="B248" s="21">
        <v>12</v>
      </c>
      <c r="C248" s="32" t="s">
        <v>456</v>
      </c>
      <c r="D248" s="115">
        <v>813</v>
      </c>
      <c r="E248" s="28" t="s">
        <v>662</v>
      </c>
      <c r="F248" s="234">
        <v>1000</v>
      </c>
      <c r="G248" s="234">
        <v>1000</v>
      </c>
      <c r="H248" s="234">
        <v>1000</v>
      </c>
    </row>
    <row r="249" spans="1:8" ht="36">
      <c r="A249" s="21" t="s">
        <v>247</v>
      </c>
      <c r="B249" s="21">
        <v>12</v>
      </c>
      <c r="C249" s="32" t="s">
        <v>457</v>
      </c>
      <c r="D249" s="21"/>
      <c r="E249" s="28" t="s">
        <v>373</v>
      </c>
      <c r="F249" s="234">
        <f t="shared" ref="F249:H250" si="43">F250</f>
        <v>25</v>
      </c>
      <c r="G249" s="234">
        <f t="shared" si="43"/>
        <v>25</v>
      </c>
      <c r="H249" s="234">
        <f t="shared" si="43"/>
        <v>25</v>
      </c>
    </row>
    <row r="250" spans="1:8" ht="36">
      <c r="A250" s="21" t="s">
        <v>247</v>
      </c>
      <c r="B250" s="21">
        <v>12</v>
      </c>
      <c r="C250" s="32" t="s">
        <v>457</v>
      </c>
      <c r="D250" s="30" t="s">
        <v>256</v>
      </c>
      <c r="E250" s="167" t="s">
        <v>686</v>
      </c>
      <c r="F250" s="234">
        <f t="shared" si="43"/>
        <v>25</v>
      </c>
      <c r="G250" s="234">
        <f t="shared" si="43"/>
        <v>25</v>
      </c>
      <c r="H250" s="234">
        <f t="shared" si="43"/>
        <v>25</v>
      </c>
    </row>
    <row r="251" spans="1:8" ht="24">
      <c r="A251" s="21" t="s">
        <v>247</v>
      </c>
      <c r="B251" s="21">
        <v>12</v>
      </c>
      <c r="C251" s="32" t="s">
        <v>457</v>
      </c>
      <c r="D251" s="21" t="s">
        <v>258</v>
      </c>
      <c r="E251" s="28" t="s">
        <v>658</v>
      </c>
      <c r="F251" s="234">
        <v>25</v>
      </c>
      <c r="G251" s="234">
        <v>25</v>
      </c>
      <c r="H251" s="234">
        <v>25</v>
      </c>
    </row>
    <row r="252" spans="1:8" ht="36">
      <c r="A252" s="21" t="s">
        <v>247</v>
      </c>
      <c r="B252" s="21">
        <v>12</v>
      </c>
      <c r="C252" s="32" t="s">
        <v>458</v>
      </c>
      <c r="D252" s="21"/>
      <c r="E252" s="28" t="s">
        <v>94</v>
      </c>
      <c r="F252" s="234">
        <f t="shared" ref="F252:H253" si="44">F253</f>
        <v>29.53</v>
      </c>
      <c r="G252" s="234">
        <f t="shared" si="44"/>
        <v>29.53</v>
      </c>
      <c r="H252" s="234">
        <f t="shared" si="44"/>
        <v>29.53</v>
      </c>
    </row>
    <row r="253" spans="1:8" ht="36">
      <c r="A253" s="21" t="s">
        <v>247</v>
      </c>
      <c r="B253" s="21">
        <v>12</v>
      </c>
      <c r="C253" s="32" t="s">
        <v>458</v>
      </c>
      <c r="D253" s="30" t="s">
        <v>256</v>
      </c>
      <c r="E253" s="167" t="s">
        <v>686</v>
      </c>
      <c r="F253" s="234">
        <f t="shared" si="44"/>
        <v>29.53</v>
      </c>
      <c r="G253" s="234">
        <f t="shared" si="44"/>
        <v>29.53</v>
      </c>
      <c r="H253" s="234">
        <f t="shared" si="44"/>
        <v>29.53</v>
      </c>
    </row>
    <row r="254" spans="1:8" ht="24">
      <c r="A254" s="21" t="s">
        <v>247</v>
      </c>
      <c r="B254" s="21">
        <v>12</v>
      </c>
      <c r="C254" s="32" t="s">
        <v>458</v>
      </c>
      <c r="D254" s="21" t="s">
        <v>258</v>
      </c>
      <c r="E254" s="28" t="s">
        <v>658</v>
      </c>
      <c r="F254" s="234">
        <v>29.53</v>
      </c>
      <c r="G254" s="234">
        <v>29.53</v>
      </c>
      <c r="H254" s="234">
        <v>29.53</v>
      </c>
    </row>
    <row r="255" spans="1:8" ht="36">
      <c r="A255" s="21" t="s">
        <v>247</v>
      </c>
      <c r="B255" s="21">
        <v>12</v>
      </c>
      <c r="C255" s="32" t="s">
        <v>380</v>
      </c>
      <c r="D255" s="21"/>
      <c r="E255" s="28" t="s">
        <v>787</v>
      </c>
      <c r="F255" s="234">
        <f>F256+F259+F263</f>
        <v>70</v>
      </c>
      <c r="G255" s="234">
        <f t="shared" ref="G255:H255" si="45">G256+G259+G263</f>
        <v>70</v>
      </c>
      <c r="H255" s="234">
        <f t="shared" si="45"/>
        <v>70</v>
      </c>
    </row>
    <row r="256" spans="1:8" ht="24">
      <c r="A256" s="21" t="s">
        <v>247</v>
      </c>
      <c r="B256" s="21">
        <v>12</v>
      </c>
      <c r="C256" s="32" t="s">
        <v>461</v>
      </c>
      <c r="D256" s="21"/>
      <c r="E256" s="28" t="s">
        <v>701</v>
      </c>
      <c r="F256" s="234">
        <f t="shared" ref="F256:H257" si="46">F257</f>
        <v>1</v>
      </c>
      <c r="G256" s="234">
        <f t="shared" si="46"/>
        <v>1</v>
      </c>
      <c r="H256" s="234">
        <f t="shared" si="46"/>
        <v>1</v>
      </c>
    </row>
    <row r="257" spans="1:8" ht="36">
      <c r="A257" s="21" t="s">
        <v>247</v>
      </c>
      <c r="B257" s="21">
        <v>12</v>
      </c>
      <c r="C257" s="32" t="s">
        <v>461</v>
      </c>
      <c r="D257" s="30" t="s">
        <v>256</v>
      </c>
      <c r="E257" s="167" t="s">
        <v>686</v>
      </c>
      <c r="F257" s="234">
        <f t="shared" si="46"/>
        <v>1</v>
      </c>
      <c r="G257" s="234">
        <f t="shared" si="46"/>
        <v>1</v>
      </c>
      <c r="H257" s="234">
        <f t="shared" si="46"/>
        <v>1</v>
      </c>
    </row>
    <row r="258" spans="1:8" ht="24">
      <c r="A258" s="21" t="s">
        <v>247</v>
      </c>
      <c r="B258" s="21">
        <v>12</v>
      </c>
      <c r="C258" s="32" t="s">
        <v>461</v>
      </c>
      <c r="D258" s="21" t="s">
        <v>258</v>
      </c>
      <c r="E258" s="28" t="s">
        <v>658</v>
      </c>
      <c r="F258" s="234">
        <v>1</v>
      </c>
      <c r="G258" s="234">
        <v>1</v>
      </c>
      <c r="H258" s="234">
        <v>1</v>
      </c>
    </row>
    <row r="259" spans="1:8" ht="84">
      <c r="A259" s="21" t="s">
        <v>247</v>
      </c>
      <c r="B259" s="21">
        <v>12</v>
      </c>
      <c r="C259" s="32" t="s">
        <v>671</v>
      </c>
      <c r="D259" s="21"/>
      <c r="E259" s="28" t="s">
        <v>667</v>
      </c>
      <c r="F259" s="234">
        <f t="shared" ref="F259:H260" si="47">F260</f>
        <v>20</v>
      </c>
      <c r="G259" s="234">
        <f t="shared" si="47"/>
        <v>20</v>
      </c>
      <c r="H259" s="234">
        <f t="shared" si="47"/>
        <v>20</v>
      </c>
    </row>
    <row r="260" spans="1:8" ht="36">
      <c r="A260" s="21" t="s">
        <v>247</v>
      </c>
      <c r="B260" s="21">
        <v>12</v>
      </c>
      <c r="C260" s="32" t="s">
        <v>671</v>
      </c>
      <c r="D260" s="30" t="s">
        <v>256</v>
      </c>
      <c r="E260" s="167" t="s">
        <v>686</v>
      </c>
      <c r="F260" s="234">
        <f t="shared" si="47"/>
        <v>20</v>
      </c>
      <c r="G260" s="234">
        <f t="shared" si="47"/>
        <v>20</v>
      </c>
      <c r="H260" s="234">
        <f t="shared" si="47"/>
        <v>20</v>
      </c>
    </row>
    <row r="261" spans="1:8" ht="24">
      <c r="A261" s="21" t="s">
        <v>247</v>
      </c>
      <c r="B261" s="21">
        <v>12</v>
      </c>
      <c r="C261" s="32" t="s">
        <v>671</v>
      </c>
      <c r="D261" s="21" t="s">
        <v>258</v>
      </c>
      <c r="E261" s="28" t="s">
        <v>658</v>
      </c>
      <c r="F261" s="234">
        <v>20</v>
      </c>
      <c r="G261" s="234">
        <v>20</v>
      </c>
      <c r="H261" s="234">
        <v>20</v>
      </c>
    </row>
    <row r="262" spans="1:8" ht="24">
      <c r="A262" s="21" t="s">
        <v>247</v>
      </c>
      <c r="B262" s="21">
        <v>12</v>
      </c>
      <c r="C262" s="32" t="s">
        <v>702</v>
      </c>
      <c r="D262" s="21"/>
      <c r="E262" s="28" t="s">
        <v>703</v>
      </c>
      <c r="F262" s="234">
        <f>F263</f>
        <v>49</v>
      </c>
      <c r="G262" s="234">
        <f t="shared" ref="G262:H263" si="48">G263</f>
        <v>49</v>
      </c>
      <c r="H262" s="234">
        <f t="shared" si="48"/>
        <v>49</v>
      </c>
    </row>
    <row r="263" spans="1:8" ht="24">
      <c r="A263" s="21" t="s">
        <v>247</v>
      </c>
      <c r="B263" s="21">
        <v>12</v>
      </c>
      <c r="C263" s="32" t="s">
        <v>702</v>
      </c>
      <c r="D263" s="30" t="s">
        <v>256</v>
      </c>
      <c r="E263" s="167" t="s">
        <v>263</v>
      </c>
      <c r="F263" s="234">
        <f>F264</f>
        <v>49</v>
      </c>
      <c r="G263" s="234">
        <f t="shared" si="48"/>
        <v>49</v>
      </c>
      <c r="H263" s="234">
        <f t="shared" si="48"/>
        <v>49</v>
      </c>
    </row>
    <row r="264" spans="1:8" ht="24">
      <c r="A264" s="21" t="s">
        <v>247</v>
      </c>
      <c r="B264" s="21">
        <v>12</v>
      </c>
      <c r="C264" s="32" t="s">
        <v>702</v>
      </c>
      <c r="D264" s="21" t="s">
        <v>258</v>
      </c>
      <c r="E264" s="28" t="s">
        <v>658</v>
      </c>
      <c r="F264" s="234">
        <v>49</v>
      </c>
      <c r="G264" s="234">
        <v>49</v>
      </c>
      <c r="H264" s="234">
        <v>49</v>
      </c>
    </row>
    <row r="265" spans="1:8" ht="24">
      <c r="A265" s="21" t="s">
        <v>247</v>
      </c>
      <c r="B265" s="21" t="s">
        <v>347</v>
      </c>
      <c r="C265" s="11" t="s">
        <v>130</v>
      </c>
      <c r="D265" s="11"/>
      <c r="E265" s="28" t="s">
        <v>67</v>
      </c>
      <c r="F265" s="234">
        <f>F269</f>
        <v>632</v>
      </c>
      <c r="G265" s="234">
        <f>G269</f>
        <v>632</v>
      </c>
      <c r="H265" s="234">
        <f>H269</f>
        <v>632</v>
      </c>
    </row>
    <row r="266" spans="1:8" ht="48">
      <c r="A266" s="21" t="s">
        <v>247</v>
      </c>
      <c r="B266" s="21" t="s">
        <v>347</v>
      </c>
      <c r="C266" s="11" t="s">
        <v>400</v>
      </c>
      <c r="D266" s="21"/>
      <c r="E266" s="28" t="s">
        <v>401</v>
      </c>
      <c r="F266" s="234">
        <f>F268</f>
        <v>632</v>
      </c>
      <c r="G266" s="234">
        <f>G268</f>
        <v>632</v>
      </c>
      <c r="H266" s="234">
        <f>H268</f>
        <v>632</v>
      </c>
    </row>
    <row r="267" spans="1:8" ht="36">
      <c r="A267" s="21" t="s">
        <v>247</v>
      </c>
      <c r="B267" s="21" t="s">
        <v>347</v>
      </c>
      <c r="C267" s="11" t="s">
        <v>462</v>
      </c>
      <c r="D267" s="11"/>
      <c r="E267" s="28" t="s">
        <v>404</v>
      </c>
      <c r="F267" s="234">
        <f t="shared" ref="F267:H268" si="49">F268</f>
        <v>632</v>
      </c>
      <c r="G267" s="234">
        <f t="shared" si="49"/>
        <v>632</v>
      </c>
      <c r="H267" s="234">
        <f t="shared" si="49"/>
        <v>632</v>
      </c>
    </row>
    <row r="268" spans="1:8" ht="36">
      <c r="A268" s="21" t="s">
        <v>247</v>
      </c>
      <c r="B268" s="21" t="s">
        <v>347</v>
      </c>
      <c r="C268" s="11" t="s">
        <v>462</v>
      </c>
      <c r="D268" s="30" t="s">
        <v>256</v>
      </c>
      <c r="E268" s="167" t="s">
        <v>686</v>
      </c>
      <c r="F268" s="234">
        <f t="shared" si="49"/>
        <v>632</v>
      </c>
      <c r="G268" s="234">
        <f t="shared" si="49"/>
        <v>632</v>
      </c>
      <c r="H268" s="234">
        <f t="shared" si="49"/>
        <v>632</v>
      </c>
    </row>
    <row r="269" spans="1:8" ht="24">
      <c r="A269" s="21" t="s">
        <v>247</v>
      </c>
      <c r="B269" s="21" t="s">
        <v>347</v>
      </c>
      <c r="C269" s="11" t="s">
        <v>462</v>
      </c>
      <c r="D269" s="21" t="s">
        <v>258</v>
      </c>
      <c r="E269" s="28" t="s">
        <v>658</v>
      </c>
      <c r="F269" s="234">
        <v>632</v>
      </c>
      <c r="G269" s="234">
        <v>632</v>
      </c>
      <c r="H269" s="234">
        <v>632</v>
      </c>
    </row>
    <row r="270" spans="1:8" ht="24">
      <c r="A270" s="25" t="s">
        <v>26</v>
      </c>
      <c r="B270" s="25" t="s">
        <v>248</v>
      </c>
      <c r="C270" s="82"/>
      <c r="D270" s="24"/>
      <c r="E270" s="196" t="s">
        <v>278</v>
      </c>
      <c r="F270" s="232">
        <f>F271+F284</f>
        <v>41041.79</v>
      </c>
      <c r="G270" s="232">
        <f t="shared" ref="G270:H270" si="50">G271+G284</f>
        <v>334.17899999999997</v>
      </c>
      <c r="H270" s="232">
        <f t="shared" si="50"/>
        <v>334.17899999999997</v>
      </c>
    </row>
    <row r="271" spans="1:8">
      <c r="A271" s="101" t="s">
        <v>26</v>
      </c>
      <c r="B271" s="101" t="s">
        <v>254</v>
      </c>
      <c r="C271" s="104"/>
      <c r="D271" s="101"/>
      <c r="E271" s="121" t="s">
        <v>654</v>
      </c>
      <c r="F271" s="233">
        <f>F272+F278</f>
        <v>389.66899999999998</v>
      </c>
      <c r="G271" s="233">
        <f t="shared" ref="G271:H271" si="51">G272+G278</f>
        <v>334.17899999999997</v>
      </c>
      <c r="H271" s="233">
        <f t="shared" si="51"/>
        <v>334.17899999999997</v>
      </c>
    </row>
    <row r="272" spans="1:8" ht="48">
      <c r="A272" s="11" t="s">
        <v>26</v>
      </c>
      <c r="B272" s="11" t="s">
        <v>254</v>
      </c>
      <c r="C272" s="34" t="s">
        <v>271</v>
      </c>
      <c r="D272" s="21"/>
      <c r="E272" s="28" t="s">
        <v>758</v>
      </c>
      <c r="F272" s="234">
        <f t="shared" ref="F272:H274" si="52">F273</f>
        <v>334.17899999999997</v>
      </c>
      <c r="G272" s="234">
        <f t="shared" si="52"/>
        <v>334.17899999999997</v>
      </c>
      <c r="H272" s="234">
        <f t="shared" si="52"/>
        <v>334.17899999999997</v>
      </c>
    </row>
    <row r="273" spans="1:11" ht="60">
      <c r="A273" s="11" t="s">
        <v>26</v>
      </c>
      <c r="B273" s="11" t="s">
        <v>254</v>
      </c>
      <c r="C273" s="32" t="s">
        <v>272</v>
      </c>
      <c r="D273" s="21"/>
      <c r="E273" s="28" t="s">
        <v>759</v>
      </c>
      <c r="F273" s="234">
        <f>F274</f>
        <v>334.17899999999997</v>
      </c>
      <c r="G273" s="234">
        <f t="shared" si="52"/>
        <v>334.17899999999997</v>
      </c>
      <c r="H273" s="234">
        <f t="shared" si="52"/>
        <v>334.17899999999997</v>
      </c>
    </row>
    <row r="274" spans="1:11" ht="48">
      <c r="A274" s="11" t="s">
        <v>26</v>
      </c>
      <c r="B274" s="11" t="s">
        <v>254</v>
      </c>
      <c r="C274" s="32" t="s">
        <v>276</v>
      </c>
      <c r="D274" s="21"/>
      <c r="E274" s="28" t="s">
        <v>753</v>
      </c>
      <c r="F274" s="234">
        <f>F275</f>
        <v>334.17899999999997</v>
      </c>
      <c r="G274" s="234">
        <f t="shared" si="52"/>
        <v>334.17899999999997</v>
      </c>
      <c r="H274" s="234">
        <f t="shared" si="52"/>
        <v>334.17899999999997</v>
      </c>
    </row>
    <row r="275" spans="1:11" ht="60">
      <c r="A275" s="11" t="s">
        <v>26</v>
      </c>
      <c r="B275" s="11" t="s">
        <v>254</v>
      </c>
      <c r="C275" s="32" t="s">
        <v>809</v>
      </c>
      <c r="D275" s="21"/>
      <c r="E275" s="28" t="s">
        <v>819</v>
      </c>
      <c r="F275" s="234">
        <f t="shared" ref="F275:H276" si="53">F276</f>
        <v>334.17899999999997</v>
      </c>
      <c r="G275" s="234">
        <f t="shared" si="53"/>
        <v>334.17899999999997</v>
      </c>
      <c r="H275" s="234">
        <f t="shared" si="53"/>
        <v>334.17899999999997</v>
      </c>
    </row>
    <row r="276" spans="1:11" ht="36">
      <c r="A276" s="11" t="s">
        <v>26</v>
      </c>
      <c r="B276" s="11" t="s">
        <v>254</v>
      </c>
      <c r="C276" s="32" t="s">
        <v>809</v>
      </c>
      <c r="D276" s="30" t="s">
        <v>256</v>
      </c>
      <c r="E276" s="167" t="s">
        <v>686</v>
      </c>
      <c r="F276" s="234">
        <f t="shared" si="53"/>
        <v>334.17899999999997</v>
      </c>
      <c r="G276" s="234">
        <f t="shared" si="53"/>
        <v>334.17899999999997</v>
      </c>
      <c r="H276" s="234">
        <f t="shared" si="53"/>
        <v>334.17899999999997</v>
      </c>
      <c r="I276" s="194"/>
      <c r="J276" s="194"/>
      <c r="K276" s="194"/>
    </row>
    <row r="277" spans="1:11" ht="24">
      <c r="A277" s="11" t="s">
        <v>26</v>
      </c>
      <c r="B277" s="11" t="s">
        <v>254</v>
      </c>
      <c r="C277" s="32" t="s">
        <v>809</v>
      </c>
      <c r="D277" s="21" t="s">
        <v>258</v>
      </c>
      <c r="E277" s="28" t="s">
        <v>658</v>
      </c>
      <c r="F277" s="234">
        <v>334.17899999999997</v>
      </c>
      <c r="G277" s="234">
        <v>334.17899999999997</v>
      </c>
      <c r="H277" s="234">
        <v>334.17899999999997</v>
      </c>
    </row>
    <row r="278" spans="1:11" ht="24">
      <c r="A278" s="11" t="s">
        <v>26</v>
      </c>
      <c r="B278" s="11" t="s">
        <v>254</v>
      </c>
      <c r="C278" s="11" t="s">
        <v>130</v>
      </c>
      <c r="D278" s="11"/>
      <c r="E278" s="28" t="s">
        <v>67</v>
      </c>
      <c r="F278" s="234">
        <f>F279</f>
        <v>55.489999999999995</v>
      </c>
      <c r="G278" s="234">
        <f t="shared" ref="G278:H280" si="54">G279</f>
        <v>0</v>
      </c>
      <c r="H278" s="234">
        <f t="shared" si="54"/>
        <v>0</v>
      </c>
    </row>
    <row r="279" spans="1:11" ht="48">
      <c r="A279" s="11" t="s">
        <v>26</v>
      </c>
      <c r="B279" s="11" t="s">
        <v>254</v>
      </c>
      <c r="C279" s="11" t="s">
        <v>400</v>
      </c>
      <c r="D279" s="11"/>
      <c r="E279" s="28" t="s">
        <v>401</v>
      </c>
      <c r="F279" s="234">
        <f>F280</f>
        <v>55.489999999999995</v>
      </c>
      <c r="G279" s="234">
        <f t="shared" si="54"/>
        <v>0</v>
      </c>
      <c r="H279" s="234">
        <f t="shared" si="54"/>
        <v>0</v>
      </c>
      <c r="I279" s="194"/>
      <c r="J279" s="194"/>
      <c r="K279" s="194"/>
    </row>
    <row r="280" spans="1:11" ht="60">
      <c r="A280" s="11" t="s">
        <v>26</v>
      </c>
      <c r="B280" s="11" t="s">
        <v>254</v>
      </c>
      <c r="C280" s="32" t="s">
        <v>655</v>
      </c>
      <c r="D280" s="11"/>
      <c r="E280" s="28" t="s">
        <v>656</v>
      </c>
      <c r="F280" s="234">
        <f>F281</f>
        <v>55.489999999999995</v>
      </c>
      <c r="G280" s="234">
        <f t="shared" si="54"/>
        <v>0</v>
      </c>
      <c r="H280" s="234">
        <f t="shared" si="54"/>
        <v>0</v>
      </c>
      <c r="I280" s="195"/>
      <c r="J280" s="195"/>
      <c r="K280" s="195"/>
    </row>
    <row r="281" spans="1:11" ht="36">
      <c r="A281" s="11" t="s">
        <v>26</v>
      </c>
      <c r="B281" s="11" t="s">
        <v>254</v>
      </c>
      <c r="C281" s="32" t="s">
        <v>655</v>
      </c>
      <c r="D281" s="30" t="s">
        <v>256</v>
      </c>
      <c r="E281" s="167" t="s">
        <v>686</v>
      </c>
      <c r="F281" s="234">
        <f>F282+F283</f>
        <v>55.489999999999995</v>
      </c>
      <c r="G281" s="234">
        <f>G282+G283</f>
        <v>0</v>
      </c>
      <c r="H281" s="234">
        <f>H282+H283</f>
        <v>0</v>
      </c>
      <c r="I281" s="195"/>
      <c r="J281" s="195"/>
      <c r="K281" s="195"/>
    </row>
    <row r="282" spans="1:11" ht="24">
      <c r="A282" s="11" t="s">
        <v>26</v>
      </c>
      <c r="B282" s="11" t="s">
        <v>254</v>
      </c>
      <c r="C282" s="32" t="s">
        <v>655</v>
      </c>
      <c r="D282" s="21" t="s">
        <v>258</v>
      </c>
      <c r="E282" s="28" t="s">
        <v>658</v>
      </c>
      <c r="F282" s="234">
        <v>16.206</v>
      </c>
      <c r="G282" s="234">
        <v>0</v>
      </c>
      <c r="H282" s="234">
        <v>0</v>
      </c>
      <c r="I282" s="195"/>
      <c r="J282" s="195"/>
      <c r="K282" s="195"/>
    </row>
    <row r="283" spans="1:11" ht="24">
      <c r="A283" s="11" t="s">
        <v>26</v>
      </c>
      <c r="B283" s="11" t="s">
        <v>254</v>
      </c>
      <c r="C283" s="32" t="s">
        <v>655</v>
      </c>
      <c r="D283" s="21">
        <v>247</v>
      </c>
      <c r="E283" s="28" t="s">
        <v>748</v>
      </c>
      <c r="F283" s="234">
        <v>39.283999999999999</v>
      </c>
      <c r="G283" s="234">
        <v>0</v>
      </c>
      <c r="H283" s="234">
        <v>0</v>
      </c>
      <c r="I283" s="195"/>
      <c r="J283" s="195"/>
      <c r="K283" s="195"/>
    </row>
    <row r="284" spans="1:11">
      <c r="A284" s="101" t="s">
        <v>26</v>
      </c>
      <c r="B284" s="101" t="s">
        <v>294</v>
      </c>
      <c r="C284" s="104"/>
      <c r="D284" s="102"/>
      <c r="E284" s="121" t="s">
        <v>292</v>
      </c>
      <c r="F284" s="233">
        <f t="shared" ref="F284:H285" si="55">F285</f>
        <v>40652.120999999999</v>
      </c>
      <c r="G284" s="233">
        <f t="shared" si="55"/>
        <v>0</v>
      </c>
      <c r="H284" s="233">
        <f t="shared" si="55"/>
        <v>0</v>
      </c>
      <c r="I284" s="195"/>
      <c r="J284" s="195"/>
      <c r="K284" s="195"/>
    </row>
    <row r="285" spans="1:11" ht="48">
      <c r="A285" s="11" t="s">
        <v>26</v>
      </c>
      <c r="B285" s="11" t="s">
        <v>294</v>
      </c>
      <c r="C285" s="34" t="s">
        <v>271</v>
      </c>
      <c r="D285" s="21"/>
      <c r="E285" s="28" t="s">
        <v>758</v>
      </c>
      <c r="F285" s="234">
        <f t="shared" si="55"/>
        <v>40652.120999999999</v>
      </c>
      <c r="G285" s="234">
        <f t="shared" si="55"/>
        <v>0</v>
      </c>
      <c r="H285" s="234">
        <f t="shared" si="55"/>
        <v>0</v>
      </c>
      <c r="I285" s="195"/>
      <c r="J285" s="195"/>
      <c r="K285" s="195"/>
    </row>
    <row r="286" spans="1:11" ht="60">
      <c r="A286" s="11" t="s">
        <v>26</v>
      </c>
      <c r="B286" s="11" t="s">
        <v>294</v>
      </c>
      <c r="C286" s="32" t="s">
        <v>272</v>
      </c>
      <c r="D286" s="21"/>
      <c r="E286" s="28" t="s">
        <v>759</v>
      </c>
      <c r="F286" s="234">
        <f>F287+F291</f>
        <v>40652.120999999999</v>
      </c>
      <c r="G286" s="234">
        <f>G287+G291</f>
        <v>0</v>
      </c>
      <c r="H286" s="234">
        <f>H287+H291</f>
        <v>0</v>
      </c>
      <c r="I286" s="195"/>
      <c r="J286" s="195"/>
      <c r="K286" s="195"/>
    </row>
    <row r="287" spans="1:11" ht="36">
      <c r="A287" s="11" t="s">
        <v>26</v>
      </c>
      <c r="B287" s="11" t="s">
        <v>294</v>
      </c>
      <c r="C287" s="32" t="s">
        <v>273</v>
      </c>
      <c r="D287" s="21"/>
      <c r="E287" s="28" t="s">
        <v>752</v>
      </c>
      <c r="F287" s="234">
        <f>F288</f>
        <v>3044.1509999999998</v>
      </c>
      <c r="G287" s="234">
        <f t="shared" ref="G287:H287" si="56">G288</f>
        <v>0</v>
      </c>
      <c r="H287" s="234">
        <f t="shared" si="56"/>
        <v>0</v>
      </c>
      <c r="I287" s="195"/>
      <c r="J287" s="195"/>
      <c r="K287" s="195"/>
    </row>
    <row r="288" spans="1:11" ht="48">
      <c r="A288" s="11" t="s">
        <v>26</v>
      </c>
      <c r="B288" s="11" t="s">
        <v>294</v>
      </c>
      <c r="C288" s="11" t="s">
        <v>800</v>
      </c>
      <c r="D288" s="11"/>
      <c r="E288" s="5" t="s">
        <v>801</v>
      </c>
      <c r="F288" s="234">
        <f t="shared" ref="F288:H289" si="57">F289</f>
        <v>3044.1509999999998</v>
      </c>
      <c r="G288" s="234">
        <f t="shared" si="57"/>
        <v>0</v>
      </c>
      <c r="H288" s="234">
        <f t="shared" si="57"/>
        <v>0</v>
      </c>
      <c r="I288" s="195"/>
      <c r="J288" s="195"/>
      <c r="K288" s="195"/>
    </row>
    <row r="289" spans="1:14">
      <c r="A289" s="11" t="s">
        <v>26</v>
      </c>
      <c r="B289" s="11" t="s">
        <v>294</v>
      </c>
      <c r="C289" s="11" t="s">
        <v>800</v>
      </c>
      <c r="D289" s="21">
        <v>500</v>
      </c>
      <c r="E289" s="28" t="s">
        <v>305</v>
      </c>
      <c r="F289" s="234">
        <f t="shared" si="57"/>
        <v>3044.1509999999998</v>
      </c>
      <c r="G289" s="234">
        <f t="shared" si="57"/>
        <v>0</v>
      </c>
      <c r="H289" s="234">
        <f t="shared" si="57"/>
        <v>0</v>
      </c>
      <c r="I289" s="195"/>
      <c r="J289" s="195"/>
      <c r="K289" s="195"/>
    </row>
    <row r="290" spans="1:14" ht="24">
      <c r="A290" s="11" t="s">
        <v>26</v>
      </c>
      <c r="B290" s="11" t="s">
        <v>294</v>
      </c>
      <c r="C290" s="11" t="s">
        <v>800</v>
      </c>
      <c r="D290" s="21" t="s">
        <v>306</v>
      </c>
      <c r="E290" s="28" t="s">
        <v>307</v>
      </c>
      <c r="F290" s="234">
        <v>3044.1509999999998</v>
      </c>
      <c r="G290" s="234">
        <v>0</v>
      </c>
      <c r="H290" s="234">
        <v>0</v>
      </c>
      <c r="I290" s="195"/>
      <c r="J290" s="195"/>
      <c r="K290" s="195"/>
    </row>
    <row r="291" spans="1:14" ht="48">
      <c r="A291" s="11" t="s">
        <v>26</v>
      </c>
      <c r="B291" s="11" t="s">
        <v>294</v>
      </c>
      <c r="C291" s="32" t="s">
        <v>276</v>
      </c>
      <c r="D291" s="21"/>
      <c r="E291" s="28" t="s">
        <v>753</v>
      </c>
      <c r="F291" s="237">
        <f>F292+F295+F298+F301+F304</f>
        <v>37607.97</v>
      </c>
      <c r="G291" s="237">
        <f t="shared" ref="G291:H291" si="58">G292+G295+G298+G301+G304</f>
        <v>0</v>
      </c>
      <c r="H291" s="237">
        <f t="shared" si="58"/>
        <v>0</v>
      </c>
      <c r="I291" s="195"/>
      <c r="J291" s="195"/>
      <c r="K291" s="195"/>
    </row>
    <row r="292" spans="1:14" ht="48">
      <c r="A292" s="11" t="s">
        <v>26</v>
      </c>
      <c r="B292" s="11" t="s">
        <v>294</v>
      </c>
      <c r="C292" s="32" t="s">
        <v>685</v>
      </c>
      <c r="D292" s="21"/>
      <c r="E292" s="5" t="s">
        <v>657</v>
      </c>
      <c r="F292" s="237">
        <f t="shared" ref="F292:H293" si="59">F293</f>
        <v>19122.522000000001</v>
      </c>
      <c r="G292" s="234">
        <f t="shared" si="59"/>
        <v>0</v>
      </c>
      <c r="H292" s="234">
        <f t="shared" si="59"/>
        <v>0</v>
      </c>
      <c r="I292" s="195"/>
      <c r="J292" s="195"/>
      <c r="K292" s="195"/>
    </row>
    <row r="293" spans="1:14" ht="24">
      <c r="A293" s="11" t="s">
        <v>26</v>
      </c>
      <c r="B293" s="11" t="s">
        <v>294</v>
      </c>
      <c r="C293" s="32" t="s">
        <v>685</v>
      </c>
      <c r="D293" s="21" t="s">
        <v>262</v>
      </c>
      <c r="E293" s="28" t="s">
        <v>263</v>
      </c>
      <c r="F293" s="237">
        <f t="shared" si="59"/>
        <v>19122.522000000001</v>
      </c>
      <c r="G293" s="234">
        <f t="shared" si="59"/>
        <v>0</v>
      </c>
      <c r="H293" s="234">
        <f t="shared" si="59"/>
        <v>0</v>
      </c>
      <c r="I293" s="195"/>
      <c r="J293" s="195"/>
      <c r="K293" s="195"/>
    </row>
    <row r="294" spans="1:14" ht="84">
      <c r="A294" s="11" t="s">
        <v>26</v>
      </c>
      <c r="B294" s="11" t="s">
        <v>294</v>
      </c>
      <c r="C294" s="32" t="s">
        <v>685</v>
      </c>
      <c r="D294" s="115">
        <v>813</v>
      </c>
      <c r="E294" s="28" t="s">
        <v>662</v>
      </c>
      <c r="F294" s="237">
        <v>19122.522000000001</v>
      </c>
      <c r="G294" s="238">
        <v>0</v>
      </c>
      <c r="H294" s="238">
        <v>0</v>
      </c>
      <c r="I294" s="195"/>
      <c r="J294" s="195"/>
      <c r="K294" s="195"/>
    </row>
    <row r="295" spans="1:14" ht="36">
      <c r="A295" s="11" t="s">
        <v>26</v>
      </c>
      <c r="B295" s="11" t="s">
        <v>294</v>
      </c>
      <c r="C295" s="32" t="s">
        <v>9</v>
      </c>
      <c r="D295" s="21"/>
      <c r="E295" s="28" t="s">
        <v>10</v>
      </c>
      <c r="F295" s="234">
        <f>F296</f>
        <v>959.25900000000001</v>
      </c>
      <c r="G295" s="234">
        <f t="shared" ref="G295:H296" si="60">G296</f>
        <v>0</v>
      </c>
      <c r="H295" s="234">
        <f t="shared" si="60"/>
        <v>0</v>
      </c>
      <c r="I295" s="195"/>
      <c r="J295" s="195"/>
      <c r="K295" s="195"/>
    </row>
    <row r="296" spans="1:14" ht="36">
      <c r="A296" s="11" t="s">
        <v>26</v>
      </c>
      <c r="B296" s="11" t="s">
        <v>294</v>
      </c>
      <c r="C296" s="32" t="s">
        <v>9</v>
      </c>
      <c r="D296" s="30" t="s">
        <v>256</v>
      </c>
      <c r="E296" s="167" t="s">
        <v>686</v>
      </c>
      <c r="F296" s="234">
        <f>F297</f>
        <v>959.25900000000001</v>
      </c>
      <c r="G296" s="234">
        <f t="shared" si="60"/>
        <v>0</v>
      </c>
      <c r="H296" s="234">
        <f t="shared" si="60"/>
        <v>0</v>
      </c>
      <c r="I296" s="195"/>
      <c r="J296" s="195"/>
      <c r="K296" s="195"/>
    </row>
    <row r="297" spans="1:14" ht="24">
      <c r="A297" s="11" t="s">
        <v>26</v>
      </c>
      <c r="B297" s="11" t="s">
        <v>294</v>
      </c>
      <c r="C297" s="32" t="s">
        <v>9</v>
      </c>
      <c r="D297" s="21" t="s">
        <v>258</v>
      </c>
      <c r="E297" s="28" t="s">
        <v>658</v>
      </c>
      <c r="F297" s="234">
        <v>959.25900000000001</v>
      </c>
      <c r="G297" s="234">
        <v>0</v>
      </c>
      <c r="H297" s="234">
        <v>0</v>
      </c>
      <c r="I297" s="195"/>
      <c r="J297" s="195"/>
      <c r="K297" s="195"/>
    </row>
    <row r="298" spans="1:14" ht="36">
      <c r="A298" s="11" t="s">
        <v>26</v>
      </c>
      <c r="B298" s="11" t="s">
        <v>294</v>
      </c>
      <c r="C298" s="32" t="s">
        <v>279</v>
      </c>
      <c r="D298" s="21"/>
      <c r="E298" s="28" t="s">
        <v>280</v>
      </c>
      <c r="F298" s="234">
        <f t="shared" ref="F298:H299" si="61">F299</f>
        <v>506.38900000000001</v>
      </c>
      <c r="G298" s="234">
        <f t="shared" si="61"/>
        <v>0</v>
      </c>
      <c r="H298" s="234">
        <f t="shared" si="61"/>
        <v>0</v>
      </c>
      <c r="I298" s="195"/>
      <c r="J298" s="195"/>
      <c r="K298" s="195"/>
    </row>
    <row r="299" spans="1:14" ht="36">
      <c r="A299" s="11" t="s">
        <v>26</v>
      </c>
      <c r="B299" s="11" t="s">
        <v>294</v>
      </c>
      <c r="C299" s="32" t="s">
        <v>279</v>
      </c>
      <c r="D299" s="30" t="s">
        <v>256</v>
      </c>
      <c r="E299" s="167" t="s">
        <v>686</v>
      </c>
      <c r="F299" s="234">
        <f t="shared" si="61"/>
        <v>506.38900000000001</v>
      </c>
      <c r="G299" s="234">
        <f t="shared" si="61"/>
        <v>0</v>
      </c>
      <c r="H299" s="234">
        <f t="shared" si="61"/>
        <v>0</v>
      </c>
      <c r="I299" s="195"/>
      <c r="J299" s="195"/>
      <c r="K299" s="195"/>
    </row>
    <row r="300" spans="1:14" ht="24">
      <c r="A300" s="11" t="s">
        <v>26</v>
      </c>
      <c r="B300" s="11" t="s">
        <v>294</v>
      </c>
      <c r="C300" s="32" t="s">
        <v>279</v>
      </c>
      <c r="D300" s="21" t="s">
        <v>258</v>
      </c>
      <c r="E300" s="28" t="s">
        <v>658</v>
      </c>
      <c r="F300" s="234">
        <v>506.38900000000001</v>
      </c>
      <c r="G300" s="234">
        <v>0</v>
      </c>
      <c r="H300" s="234">
        <v>0</v>
      </c>
    </row>
    <row r="301" spans="1:14" ht="36">
      <c r="A301" s="11" t="s">
        <v>26</v>
      </c>
      <c r="B301" s="11" t="s">
        <v>294</v>
      </c>
      <c r="C301" s="32" t="s">
        <v>463</v>
      </c>
      <c r="D301" s="21"/>
      <c r="E301" s="187" t="s">
        <v>13</v>
      </c>
      <c r="F301" s="234">
        <f t="shared" ref="F301:H302" si="62">F302</f>
        <v>11617.8</v>
      </c>
      <c r="G301" s="234">
        <f t="shared" si="62"/>
        <v>0</v>
      </c>
      <c r="H301" s="234">
        <f t="shared" si="62"/>
        <v>0</v>
      </c>
    </row>
    <row r="302" spans="1:14" ht="36">
      <c r="A302" s="11" t="s">
        <v>26</v>
      </c>
      <c r="B302" s="11" t="s">
        <v>294</v>
      </c>
      <c r="C302" s="32" t="s">
        <v>463</v>
      </c>
      <c r="D302" s="21">
        <v>400</v>
      </c>
      <c r="E302" s="28" t="s">
        <v>417</v>
      </c>
      <c r="F302" s="234">
        <f t="shared" si="62"/>
        <v>11617.8</v>
      </c>
      <c r="G302" s="234">
        <f t="shared" si="62"/>
        <v>0</v>
      </c>
      <c r="H302" s="234">
        <f t="shared" si="62"/>
        <v>0</v>
      </c>
    </row>
    <row r="303" spans="1:14" ht="48">
      <c r="A303" s="11" t="s">
        <v>26</v>
      </c>
      <c r="B303" s="11" t="s">
        <v>294</v>
      </c>
      <c r="C303" s="32" t="s">
        <v>463</v>
      </c>
      <c r="D303" s="21">
        <v>414</v>
      </c>
      <c r="E303" s="28" t="s">
        <v>416</v>
      </c>
      <c r="F303" s="234">
        <v>11617.8</v>
      </c>
      <c r="G303" s="234">
        <v>0</v>
      </c>
      <c r="H303" s="234">
        <v>0</v>
      </c>
      <c r="N303" s="127"/>
    </row>
    <row r="304" spans="1:14" s="223" customFormat="1" ht="48">
      <c r="A304" s="11" t="s">
        <v>26</v>
      </c>
      <c r="B304" s="11" t="s">
        <v>294</v>
      </c>
      <c r="C304" s="32" t="s">
        <v>799</v>
      </c>
      <c r="D304" s="21"/>
      <c r="E304" s="213" t="s">
        <v>798</v>
      </c>
      <c r="F304" s="234">
        <f>F305</f>
        <v>5402</v>
      </c>
      <c r="G304" s="234">
        <f t="shared" ref="G304:H305" si="63">G305</f>
        <v>0</v>
      </c>
      <c r="H304" s="234">
        <f t="shared" si="63"/>
        <v>0</v>
      </c>
      <c r="N304" s="127"/>
    </row>
    <row r="305" spans="1:14" s="223" customFormat="1" ht="36">
      <c r="A305" s="11" t="s">
        <v>26</v>
      </c>
      <c r="B305" s="11" t="s">
        <v>294</v>
      </c>
      <c r="C305" s="32" t="s">
        <v>799</v>
      </c>
      <c r="D305" s="21">
        <v>400</v>
      </c>
      <c r="E305" s="28" t="s">
        <v>417</v>
      </c>
      <c r="F305" s="234">
        <f>F306</f>
        <v>5402</v>
      </c>
      <c r="G305" s="234">
        <f t="shared" si="63"/>
        <v>0</v>
      </c>
      <c r="H305" s="234">
        <f t="shared" si="63"/>
        <v>0</v>
      </c>
      <c r="N305" s="127"/>
    </row>
    <row r="306" spans="1:14" s="223" customFormat="1" ht="48">
      <c r="A306" s="11" t="s">
        <v>26</v>
      </c>
      <c r="B306" s="11" t="s">
        <v>294</v>
      </c>
      <c r="C306" s="32" t="s">
        <v>799</v>
      </c>
      <c r="D306" s="21">
        <v>414</v>
      </c>
      <c r="E306" s="28" t="s">
        <v>416</v>
      </c>
      <c r="F306" s="234">
        <v>5402</v>
      </c>
      <c r="G306" s="234">
        <v>0</v>
      </c>
      <c r="H306" s="234">
        <v>0</v>
      </c>
      <c r="N306" s="127"/>
    </row>
    <row r="307" spans="1:14">
      <c r="A307" s="24" t="s">
        <v>265</v>
      </c>
      <c r="B307" s="24" t="s">
        <v>248</v>
      </c>
      <c r="C307" s="25"/>
      <c r="D307" s="21"/>
      <c r="E307" s="196" t="s">
        <v>293</v>
      </c>
      <c r="F307" s="232">
        <f>F308+F329+F375+F416+F435+F466</f>
        <v>1301273.5460000001</v>
      </c>
      <c r="G307" s="232">
        <f>G308+G329+G375+G416+G435+G466</f>
        <v>1317515.1499999999</v>
      </c>
      <c r="H307" s="232">
        <f>H308+H329+H375+H416+H435+H466</f>
        <v>1254918.1809999999</v>
      </c>
      <c r="J307" s="195"/>
    </row>
    <row r="308" spans="1:14">
      <c r="A308" s="102" t="s">
        <v>265</v>
      </c>
      <c r="B308" s="102" t="s">
        <v>254</v>
      </c>
      <c r="C308" s="101"/>
      <c r="D308" s="102"/>
      <c r="E308" s="121" t="s">
        <v>391</v>
      </c>
      <c r="F308" s="233">
        <f>F309</f>
        <v>468433.08199999999</v>
      </c>
      <c r="G308" s="233">
        <f t="shared" ref="G308:H308" si="64">G309</f>
        <v>483402.28199999995</v>
      </c>
      <c r="H308" s="233">
        <f t="shared" si="64"/>
        <v>457025.109</v>
      </c>
    </row>
    <row r="309" spans="1:14" ht="36">
      <c r="A309" s="21" t="s">
        <v>265</v>
      </c>
      <c r="B309" s="21" t="s">
        <v>254</v>
      </c>
      <c r="C309" s="11" t="s">
        <v>138</v>
      </c>
      <c r="D309" s="21"/>
      <c r="E309" s="28" t="s">
        <v>711</v>
      </c>
      <c r="F309" s="234">
        <f t="shared" ref="F309:H309" si="65">F310</f>
        <v>468433.08199999999</v>
      </c>
      <c r="G309" s="234">
        <f t="shared" si="65"/>
        <v>483402.28199999995</v>
      </c>
      <c r="H309" s="234">
        <f t="shared" si="65"/>
        <v>457025.109</v>
      </c>
      <c r="J309" s="193"/>
    </row>
    <row r="310" spans="1:14" ht="24">
      <c r="A310" s="21" t="s">
        <v>265</v>
      </c>
      <c r="B310" s="21" t="s">
        <v>254</v>
      </c>
      <c r="C310" s="11" t="s">
        <v>139</v>
      </c>
      <c r="D310" s="21"/>
      <c r="E310" s="28" t="s">
        <v>112</v>
      </c>
      <c r="F310" s="234">
        <f>F311+F318+F322</f>
        <v>468433.08199999999</v>
      </c>
      <c r="G310" s="234">
        <f>G311+G318+G322</f>
        <v>483402.28199999995</v>
      </c>
      <c r="H310" s="234">
        <f>H311+H318+H322</f>
        <v>457025.109</v>
      </c>
    </row>
    <row r="311" spans="1:14" ht="60">
      <c r="A311" s="21" t="s">
        <v>265</v>
      </c>
      <c r="B311" s="21" t="s">
        <v>254</v>
      </c>
      <c r="C311" s="11" t="s">
        <v>140</v>
      </c>
      <c r="D311" s="21"/>
      <c r="E311" s="28" t="s">
        <v>163</v>
      </c>
      <c r="F311" s="234">
        <f>F312+F315</f>
        <v>222253.182</v>
      </c>
      <c r="G311" s="234">
        <f t="shared" ref="G311:H311" si="66">G312+G315</f>
        <v>222253.182</v>
      </c>
      <c r="H311" s="234">
        <f t="shared" si="66"/>
        <v>212230.30900000001</v>
      </c>
    </row>
    <row r="312" spans="1:14" ht="36">
      <c r="A312" s="21" t="s">
        <v>265</v>
      </c>
      <c r="B312" s="21" t="s">
        <v>254</v>
      </c>
      <c r="C312" s="11" t="s">
        <v>464</v>
      </c>
      <c r="D312" s="21"/>
      <c r="E312" s="28" t="s">
        <v>392</v>
      </c>
      <c r="F312" s="234">
        <f t="shared" ref="F312:H313" si="67">F313</f>
        <v>190253.182</v>
      </c>
      <c r="G312" s="234">
        <f t="shared" si="67"/>
        <v>190253.182</v>
      </c>
      <c r="H312" s="234">
        <f t="shared" si="67"/>
        <v>182230.30900000001</v>
      </c>
    </row>
    <row r="313" spans="1:14" ht="48">
      <c r="A313" s="21" t="s">
        <v>265</v>
      </c>
      <c r="B313" s="21" t="s">
        <v>254</v>
      </c>
      <c r="C313" s="11" t="s">
        <v>464</v>
      </c>
      <c r="D313" s="33" t="s">
        <v>296</v>
      </c>
      <c r="E313" s="167" t="s">
        <v>659</v>
      </c>
      <c r="F313" s="234">
        <f>F314</f>
        <v>190253.182</v>
      </c>
      <c r="G313" s="234">
        <f t="shared" si="67"/>
        <v>190253.182</v>
      </c>
      <c r="H313" s="234">
        <f t="shared" si="67"/>
        <v>182230.30900000001</v>
      </c>
    </row>
    <row r="314" spans="1:14" ht="84">
      <c r="A314" s="21" t="s">
        <v>265</v>
      </c>
      <c r="B314" s="21" t="s">
        <v>254</v>
      </c>
      <c r="C314" s="11" t="s">
        <v>464</v>
      </c>
      <c r="D314" s="21" t="s">
        <v>299</v>
      </c>
      <c r="E314" s="28" t="s">
        <v>636</v>
      </c>
      <c r="F314" s="234">
        <v>190253.182</v>
      </c>
      <c r="G314" s="234">
        <v>190253.182</v>
      </c>
      <c r="H314" s="234">
        <v>182230.30900000001</v>
      </c>
    </row>
    <row r="315" spans="1:14" ht="36">
      <c r="A315" s="21" t="s">
        <v>265</v>
      </c>
      <c r="B315" s="21" t="s">
        <v>254</v>
      </c>
      <c r="C315" s="11" t="s">
        <v>465</v>
      </c>
      <c r="D315" s="21"/>
      <c r="E315" s="28" t="s">
        <v>164</v>
      </c>
      <c r="F315" s="234">
        <f t="shared" ref="F315:H316" si="68">F316</f>
        <v>32000</v>
      </c>
      <c r="G315" s="234">
        <f t="shared" si="68"/>
        <v>32000</v>
      </c>
      <c r="H315" s="234">
        <f t="shared" si="68"/>
        <v>30000</v>
      </c>
    </row>
    <row r="316" spans="1:14" ht="48">
      <c r="A316" s="21" t="s">
        <v>265</v>
      </c>
      <c r="B316" s="21" t="s">
        <v>254</v>
      </c>
      <c r="C316" s="11" t="s">
        <v>465</v>
      </c>
      <c r="D316" s="33" t="s">
        <v>296</v>
      </c>
      <c r="E316" s="167" t="s">
        <v>659</v>
      </c>
      <c r="F316" s="234">
        <f t="shared" si="68"/>
        <v>32000</v>
      </c>
      <c r="G316" s="234">
        <f t="shared" si="68"/>
        <v>32000</v>
      </c>
      <c r="H316" s="234">
        <f t="shared" si="68"/>
        <v>30000</v>
      </c>
    </row>
    <row r="317" spans="1:14" ht="84">
      <c r="A317" s="21" t="s">
        <v>265</v>
      </c>
      <c r="B317" s="21" t="s">
        <v>254</v>
      </c>
      <c r="C317" s="11" t="s">
        <v>465</v>
      </c>
      <c r="D317" s="21" t="s">
        <v>398</v>
      </c>
      <c r="E317" s="28" t="s">
        <v>636</v>
      </c>
      <c r="F317" s="234">
        <v>32000</v>
      </c>
      <c r="G317" s="234">
        <v>32000</v>
      </c>
      <c r="H317" s="234">
        <v>30000</v>
      </c>
    </row>
    <row r="318" spans="1:14" ht="96">
      <c r="A318" s="21" t="s">
        <v>265</v>
      </c>
      <c r="B318" s="21" t="s">
        <v>254</v>
      </c>
      <c r="C318" s="11" t="s">
        <v>209</v>
      </c>
      <c r="D318" s="21"/>
      <c r="E318" s="28" t="s">
        <v>165</v>
      </c>
      <c r="F318" s="234">
        <f>F319</f>
        <v>242769.9</v>
      </c>
      <c r="G318" s="234">
        <f>G319</f>
        <v>243644.79999999999</v>
      </c>
      <c r="H318" s="234">
        <f>H319</f>
        <v>243644.79999999999</v>
      </c>
    </row>
    <row r="319" spans="1:14" ht="84">
      <c r="A319" s="21" t="s">
        <v>265</v>
      </c>
      <c r="B319" s="21" t="s">
        <v>254</v>
      </c>
      <c r="C319" s="11" t="s">
        <v>466</v>
      </c>
      <c r="D319" s="174"/>
      <c r="E319" s="175" t="s">
        <v>210</v>
      </c>
      <c r="F319" s="234">
        <f t="shared" ref="F319:H320" si="69">F320</f>
        <v>242769.9</v>
      </c>
      <c r="G319" s="234">
        <f t="shared" si="69"/>
        <v>243644.79999999999</v>
      </c>
      <c r="H319" s="234">
        <f t="shared" si="69"/>
        <v>243644.79999999999</v>
      </c>
    </row>
    <row r="320" spans="1:14" ht="48">
      <c r="A320" s="21" t="s">
        <v>265</v>
      </c>
      <c r="B320" s="21" t="s">
        <v>254</v>
      </c>
      <c r="C320" s="11" t="s">
        <v>466</v>
      </c>
      <c r="D320" s="33" t="s">
        <v>296</v>
      </c>
      <c r="E320" s="167" t="s">
        <v>659</v>
      </c>
      <c r="F320" s="234">
        <f>F321</f>
        <v>242769.9</v>
      </c>
      <c r="G320" s="234">
        <f t="shared" si="69"/>
        <v>243644.79999999999</v>
      </c>
      <c r="H320" s="234">
        <f t="shared" si="69"/>
        <v>243644.79999999999</v>
      </c>
    </row>
    <row r="321" spans="1:8" ht="84">
      <c r="A321" s="21" t="s">
        <v>265</v>
      </c>
      <c r="B321" s="21" t="s">
        <v>254</v>
      </c>
      <c r="C321" s="11" t="s">
        <v>466</v>
      </c>
      <c r="D321" s="21">
        <v>611</v>
      </c>
      <c r="E321" s="28" t="s">
        <v>636</v>
      </c>
      <c r="F321" s="234">
        <v>242769.9</v>
      </c>
      <c r="G321" s="234">
        <v>243644.79999999999</v>
      </c>
      <c r="H321" s="234">
        <v>243644.79999999999</v>
      </c>
    </row>
    <row r="322" spans="1:8" ht="72">
      <c r="A322" s="21" t="s">
        <v>265</v>
      </c>
      <c r="B322" s="21" t="s">
        <v>254</v>
      </c>
      <c r="C322" s="11" t="s">
        <v>168</v>
      </c>
      <c r="D322" s="21"/>
      <c r="E322" s="28" t="s">
        <v>723</v>
      </c>
      <c r="F322" s="234">
        <f>F323++F326</f>
        <v>3410</v>
      </c>
      <c r="G322" s="234">
        <f t="shared" ref="G322:H322" si="70">G323++G326</f>
        <v>17504.3</v>
      </c>
      <c r="H322" s="234">
        <f t="shared" si="70"/>
        <v>1150</v>
      </c>
    </row>
    <row r="323" spans="1:8" ht="48">
      <c r="A323" s="21" t="s">
        <v>265</v>
      </c>
      <c r="B323" s="21" t="s">
        <v>254</v>
      </c>
      <c r="C323" s="11" t="s">
        <v>467</v>
      </c>
      <c r="D323" s="21"/>
      <c r="E323" s="28" t="s">
        <v>167</v>
      </c>
      <c r="F323" s="234">
        <f t="shared" ref="F323:H324" si="71">F324</f>
        <v>3260</v>
      </c>
      <c r="G323" s="234">
        <f t="shared" si="71"/>
        <v>17354.3</v>
      </c>
      <c r="H323" s="234">
        <f t="shared" si="71"/>
        <v>1000</v>
      </c>
    </row>
    <row r="324" spans="1:8" ht="48">
      <c r="A324" s="21" t="s">
        <v>265</v>
      </c>
      <c r="B324" s="21" t="s">
        <v>254</v>
      </c>
      <c r="C324" s="11" t="s">
        <v>467</v>
      </c>
      <c r="D324" s="33" t="s">
        <v>296</v>
      </c>
      <c r="E324" s="167" t="s">
        <v>659</v>
      </c>
      <c r="F324" s="234">
        <f t="shared" si="71"/>
        <v>3260</v>
      </c>
      <c r="G324" s="234">
        <f t="shared" si="71"/>
        <v>17354.3</v>
      </c>
      <c r="H324" s="234">
        <f t="shared" si="71"/>
        <v>1000</v>
      </c>
    </row>
    <row r="325" spans="1:8" ht="24">
      <c r="A325" s="21" t="s">
        <v>265</v>
      </c>
      <c r="B325" s="21" t="s">
        <v>254</v>
      </c>
      <c r="C325" s="11" t="s">
        <v>467</v>
      </c>
      <c r="D325" s="21">
        <v>612</v>
      </c>
      <c r="E325" s="28" t="s">
        <v>545</v>
      </c>
      <c r="F325" s="234">
        <v>3260</v>
      </c>
      <c r="G325" s="234">
        <v>17354.3</v>
      </c>
      <c r="H325" s="234">
        <v>1000</v>
      </c>
    </row>
    <row r="326" spans="1:8" ht="24">
      <c r="A326" s="21" t="s">
        <v>265</v>
      </c>
      <c r="B326" s="21" t="s">
        <v>254</v>
      </c>
      <c r="C326" s="132" t="s">
        <v>715</v>
      </c>
      <c r="D326" s="21"/>
      <c r="E326" s="28" t="s">
        <v>724</v>
      </c>
      <c r="F326" s="234">
        <f t="shared" ref="F326:H327" si="72">F327</f>
        <v>150</v>
      </c>
      <c r="G326" s="234">
        <f t="shared" si="72"/>
        <v>150</v>
      </c>
      <c r="H326" s="234">
        <f t="shared" si="72"/>
        <v>150</v>
      </c>
    </row>
    <row r="327" spans="1:8" ht="48">
      <c r="A327" s="21" t="s">
        <v>265</v>
      </c>
      <c r="B327" s="21" t="s">
        <v>254</v>
      </c>
      <c r="C327" s="132" t="s">
        <v>715</v>
      </c>
      <c r="D327" s="33" t="s">
        <v>296</v>
      </c>
      <c r="E327" s="167" t="s">
        <v>659</v>
      </c>
      <c r="F327" s="234">
        <f t="shared" si="72"/>
        <v>150</v>
      </c>
      <c r="G327" s="234">
        <f t="shared" si="72"/>
        <v>150</v>
      </c>
      <c r="H327" s="234">
        <f t="shared" si="72"/>
        <v>150</v>
      </c>
    </row>
    <row r="328" spans="1:8" ht="24">
      <c r="A328" s="21" t="s">
        <v>265</v>
      </c>
      <c r="B328" s="21" t="s">
        <v>254</v>
      </c>
      <c r="C328" s="132" t="s">
        <v>715</v>
      </c>
      <c r="D328" s="21">
        <v>612</v>
      </c>
      <c r="E328" s="28" t="s">
        <v>545</v>
      </c>
      <c r="F328" s="234">
        <v>150</v>
      </c>
      <c r="G328" s="234">
        <v>150</v>
      </c>
      <c r="H328" s="234">
        <v>150</v>
      </c>
    </row>
    <row r="329" spans="1:8">
      <c r="A329" s="102" t="s">
        <v>265</v>
      </c>
      <c r="B329" s="102" t="s">
        <v>294</v>
      </c>
      <c r="C329" s="101"/>
      <c r="D329" s="102"/>
      <c r="E329" s="121" t="s">
        <v>295</v>
      </c>
      <c r="F329" s="233">
        <f>F330</f>
        <v>662523.46799999999</v>
      </c>
      <c r="G329" s="233">
        <f t="shared" ref="G329:H329" si="73">G330</f>
        <v>669978.49099999992</v>
      </c>
      <c r="H329" s="233">
        <f t="shared" si="73"/>
        <v>633717.6939999999</v>
      </c>
    </row>
    <row r="330" spans="1:8" ht="36">
      <c r="A330" s="21" t="s">
        <v>265</v>
      </c>
      <c r="B330" s="21" t="s">
        <v>294</v>
      </c>
      <c r="C330" s="11" t="s">
        <v>138</v>
      </c>
      <c r="D330" s="21"/>
      <c r="E330" s="28" t="s">
        <v>711</v>
      </c>
      <c r="F330" s="234">
        <f t="shared" ref="F330:H330" si="74">F331</f>
        <v>662523.46799999999</v>
      </c>
      <c r="G330" s="234">
        <f t="shared" si="74"/>
        <v>669978.49099999992</v>
      </c>
      <c r="H330" s="234">
        <f t="shared" si="74"/>
        <v>633717.6939999999</v>
      </c>
    </row>
    <row r="331" spans="1:8" ht="24">
      <c r="A331" s="21" t="s">
        <v>265</v>
      </c>
      <c r="B331" s="21" t="s">
        <v>294</v>
      </c>
      <c r="C331" s="11" t="s">
        <v>141</v>
      </c>
      <c r="D331" s="21"/>
      <c r="E331" s="28" t="s">
        <v>169</v>
      </c>
      <c r="F331" s="234">
        <f>F332+F351+F358+F368</f>
        <v>662523.46799999999</v>
      </c>
      <c r="G331" s="234">
        <f>G332+G351+G358+G368</f>
        <v>669978.49099999992</v>
      </c>
      <c r="H331" s="234">
        <f>H332+H351+H358+H368</f>
        <v>633717.6939999999</v>
      </c>
    </row>
    <row r="332" spans="1:8" ht="96">
      <c r="A332" s="21" t="s">
        <v>265</v>
      </c>
      <c r="B332" s="21" t="s">
        <v>294</v>
      </c>
      <c r="C332" s="11" t="s">
        <v>142</v>
      </c>
      <c r="D332" s="21"/>
      <c r="E332" s="28" t="s">
        <v>171</v>
      </c>
      <c r="F332" s="234">
        <f>F333+F336+F339+F345+F342+F348</f>
        <v>605808.5</v>
      </c>
      <c r="G332" s="234">
        <f t="shared" ref="G332:H332" si="75">G333+G336+G339+G345+G342+G348</f>
        <v>613204.56099999987</v>
      </c>
      <c r="H332" s="234">
        <f t="shared" si="75"/>
        <v>575840.5639999999</v>
      </c>
    </row>
    <row r="333" spans="1:8" ht="108">
      <c r="A333" s="21" t="s">
        <v>265</v>
      </c>
      <c r="B333" s="21" t="s">
        <v>294</v>
      </c>
      <c r="C333" s="34" t="s">
        <v>470</v>
      </c>
      <c r="D333" s="176"/>
      <c r="E333" s="177" t="s">
        <v>725</v>
      </c>
      <c r="F333" s="234">
        <f t="shared" ref="F333:H334" si="76">F334</f>
        <v>449895.9</v>
      </c>
      <c r="G333" s="234">
        <f t="shared" si="76"/>
        <v>453103.6</v>
      </c>
      <c r="H333" s="234">
        <f t="shared" si="76"/>
        <v>453103.6</v>
      </c>
    </row>
    <row r="334" spans="1:8" ht="48">
      <c r="A334" s="21" t="s">
        <v>265</v>
      </c>
      <c r="B334" s="21" t="s">
        <v>294</v>
      </c>
      <c r="C334" s="34" t="s">
        <v>470</v>
      </c>
      <c r="D334" s="33" t="s">
        <v>296</v>
      </c>
      <c r="E334" s="167" t="s">
        <v>659</v>
      </c>
      <c r="F334" s="234">
        <f t="shared" si="76"/>
        <v>449895.9</v>
      </c>
      <c r="G334" s="234">
        <f t="shared" si="76"/>
        <v>453103.6</v>
      </c>
      <c r="H334" s="234">
        <f t="shared" si="76"/>
        <v>453103.6</v>
      </c>
    </row>
    <row r="335" spans="1:8" ht="84">
      <c r="A335" s="21" t="s">
        <v>265</v>
      </c>
      <c r="B335" s="21" t="s">
        <v>294</v>
      </c>
      <c r="C335" s="34" t="s">
        <v>470</v>
      </c>
      <c r="D335" s="21" t="s">
        <v>398</v>
      </c>
      <c r="E335" s="28" t="s">
        <v>636</v>
      </c>
      <c r="F335" s="234">
        <v>449895.9</v>
      </c>
      <c r="G335" s="234">
        <v>453103.6</v>
      </c>
      <c r="H335" s="234">
        <v>453103.6</v>
      </c>
    </row>
    <row r="336" spans="1:8" ht="36">
      <c r="A336" s="21" t="s">
        <v>265</v>
      </c>
      <c r="B336" s="21" t="s">
        <v>294</v>
      </c>
      <c r="C336" s="11" t="s">
        <v>471</v>
      </c>
      <c r="D336" s="21"/>
      <c r="E336" s="28" t="s">
        <v>546</v>
      </c>
      <c r="F336" s="234">
        <f t="shared" ref="F336:H337" si="77">F337</f>
        <v>90328.6</v>
      </c>
      <c r="G336" s="234">
        <f t="shared" si="77"/>
        <v>90328.6</v>
      </c>
      <c r="H336" s="234">
        <f t="shared" si="77"/>
        <v>81520.763999999996</v>
      </c>
    </row>
    <row r="337" spans="1:8" ht="48">
      <c r="A337" s="21" t="s">
        <v>265</v>
      </c>
      <c r="B337" s="21" t="s">
        <v>294</v>
      </c>
      <c r="C337" s="11" t="s">
        <v>471</v>
      </c>
      <c r="D337" s="30" t="s">
        <v>296</v>
      </c>
      <c r="E337" s="167" t="s">
        <v>659</v>
      </c>
      <c r="F337" s="234">
        <f t="shared" si="77"/>
        <v>90328.6</v>
      </c>
      <c r="G337" s="234">
        <f t="shared" si="77"/>
        <v>90328.6</v>
      </c>
      <c r="H337" s="234">
        <f t="shared" si="77"/>
        <v>81520.763999999996</v>
      </c>
    </row>
    <row r="338" spans="1:8" ht="84">
      <c r="A338" s="21" t="s">
        <v>265</v>
      </c>
      <c r="B338" s="21" t="s">
        <v>294</v>
      </c>
      <c r="C338" s="11" t="s">
        <v>471</v>
      </c>
      <c r="D338" s="21" t="s">
        <v>398</v>
      </c>
      <c r="E338" s="28" t="s">
        <v>636</v>
      </c>
      <c r="F338" s="234">
        <v>90328.6</v>
      </c>
      <c r="G338" s="234">
        <v>90328.6</v>
      </c>
      <c r="H338" s="234">
        <v>81520.763999999996</v>
      </c>
    </row>
    <row r="339" spans="1:8" ht="36">
      <c r="A339" s="21" t="s">
        <v>265</v>
      </c>
      <c r="B339" s="21" t="s">
        <v>294</v>
      </c>
      <c r="C339" s="11" t="s">
        <v>472</v>
      </c>
      <c r="D339" s="21"/>
      <c r="E339" s="28" t="s">
        <v>71</v>
      </c>
      <c r="F339" s="234">
        <f t="shared" ref="F339:H340" si="78">F340</f>
        <v>23287.3</v>
      </c>
      <c r="G339" s="234">
        <f t="shared" si="78"/>
        <v>30556.161</v>
      </c>
      <c r="H339" s="234">
        <f t="shared" si="78"/>
        <v>2000</v>
      </c>
    </row>
    <row r="340" spans="1:8" ht="48">
      <c r="A340" s="21" t="s">
        <v>265</v>
      </c>
      <c r="B340" s="21" t="s">
        <v>294</v>
      </c>
      <c r="C340" s="11" t="s">
        <v>472</v>
      </c>
      <c r="D340" s="33" t="s">
        <v>296</v>
      </c>
      <c r="E340" s="167" t="s">
        <v>659</v>
      </c>
      <c r="F340" s="234">
        <f t="shared" si="78"/>
        <v>23287.3</v>
      </c>
      <c r="G340" s="234">
        <f t="shared" si="78"/>
        <v>30556.161</v>
      </c>
      <c r="H340" s="234">
        <f t="shared" si="78"/>
        <v>2000</v>
      </c>
    </row>
    <row r="341" spans="1:8" ht="24">
      <c r="A341" s="21" t="s">
        <v>265</v>
      </c>
      <c r="B341" s="21" t="s">
        <v>294</v>
      </c>
      <c r="C341" s="11" t="s">
        <v>472</v>
      </c>
      <c r="D341" s="21">
        <v>612</v>
      </c>
      <c r="E341" s="28" t="s">
        <v>545</v>
      </c>
      <c r="F341" s="234">
        <v>23287.3</v>
      </c>
      <c r="G341" s="234">
        <v>30556.161</v>
      </c>
      <c r="H341" s="234">
        <v>2000</v>
      </c>
    </row>
    <row r="342" spans="1:8" ht="72">
      <c r="A342" s="21" t="s">
        <v>265</v>
      </c>
      <c r="B342" s="21" t="s">
        <v>294</v>
      </c>
      <c r="C342" s="11" t="s">
        <v>622</v>
      </c>
      <c r="D342" s="21"/>
      <c r="E342" s="28" t="s">
        <v>621</v>
      </c>
      <c r="F342" s="234">
        <f t="shared" ref="F342:H343" si="79">F343</f>
        <v>2464.4</v>
      </c>
      <c r="G342" s="234">
        <f t="shared" si="79"/>
        <v>0</v>
      </c>
      <c r="H342" s="234">
        <f t="shared" si="79"/>
        <v>0</v>
      </c>
    </row>
    <row r="343" spans="1:8" ht="48">
      <c r="A343" s="21" t="s">
        <v>265</v>
      </c>
      <c r="B343" s="21" t="s">
        <v>294</v>
      </c>
      <c r="C343" s="11" t="s">
        <v>622</v>
      </c>
      <c r="D343" s="30" t="s">
        <v>296</v>
      </c>
      <c r="E343" s="167" t="s">
        <v>659</v>
      </c>
      <c r="F343" s="234">
        <f t="shared" si="79"/>
        <v>2464.4</v>
      </c>
      <c r="G343" s="234">
        <f t="shared" si="79"/>
        <v>0</v>
      </c>
      <c r="H343" s="234">
        <f t="shared" si="79"/>
        <v>0</v>
      </c>
    </row>
    <row r="344" spans="1:8" ht="24">
      <c r="A344" s="21" t="s">
        <v>265</v>
      </c>
      <c r="B344" s="21" t="s">
        <v>294</v>
      </c>
      <c r="C344" s="11" t="s">
        <v>622</v>
      </c>
      <c r="D344" s="21">
        <v>612</v>
      </c>
      <c r="E344" s="28" t="s">
        <v>545</v>
      </c>
      <c r="F344" s="234">
        <v>2464.4</v>
      </c>
      <c r="G344" s="234">
        <v>0</v>
      </c>
      <c r="H344" s="234">
        <v>0</v>
      </c>
    </row>
    <row r="345" spans="1:8" ht="72">
      <c r="A345" s="21" t="s">
        <v>265</v>
      </c>
      <c r="B345" s="21" t="s">
        <v>294</v>
      </c>
      <c r="C345" s="11" t="s">
        <v>623</v>
      </c>
      <c r="D345" s="21"/>
      <c r="E345" s="28" t="s">
        <v>624</v>
      </c>
      <c r="F345" s="234">
        <f t="shared" ref="F345:H346" si="80">F346</f>
        <v>616.1</v>
      </c>
      <c r="G345" s="234">
        <f t="shared" si="80"/>
        <v>0</v>
      </c>
      <c r="H345" s="234">
        <f t="shared" si="80"/>
        <v>0</v>
      </c>
    </row>
    <row r="346" spans="1:8" ht="48">
      <c r="A346" s="21" t="s">
        <v>265</v>
      </c>
      <c r="B346" s="21" t="s">
        <v>294</v>
      </c>
      <c r="C346" s="11" t="s">
        <v>623</v>
      </c>
      <c r="D346" s="33" t="s">
        <v>296</v>
      </c>
      <c r="E346" s="167" t="s">
        <v>659</v>
      </c>
      <c r="F346" s="234">
        <f t="shared" si="80"/>
        <v>616.1</v>
      </c>
      <c r="G346" s="234">
        <f t="shared" si="80"/>
        <v>0</v>
      </c>
      <c r="H346" s="234">
        <f t="shared" si="80"/>
        <v>0</v>
      </c>
    </row>
    <row r="347" spans="1:8" ht="24">
      <c r="A347" s="21" t="s">
        <v>265</v>
      </c>
      <c r="B347" s="21" t="s">
        <v>294</v>
      </c>
      <c r="C347" s="11" t="s">
        <v>623</v>
      </c>
      <c r="D347" s="21">
        <v>612</v>
      </c>
      <c r="E347" s="28" t="s">
        <v>545</v>
      </c>
      <c r="F347" s="234">
        <v>616.1</v>
      </c>
      <c r="G347" s="234">
        <v>0</v>
      </c>
      <c r="H347" s="234">
        <v>0</v>
      </c>
    </row>
    <row r="348" spans="1:8" ht="72">
      <c r="A348" s="21" t="s">
        <v>265</v>
      </c>
      <c r="B348" s="21" t="s">
        <v>294</v>
      </c>
      <c r="C348" s="11" t="s">
        <v>692</v>
      </c>
      <c r="D348" s="21"/>
      <c r="E348" s="28" t="s">
        <v>691</v>
      </c>
      <c r="F348" s="234">
        <f t="shared" ref="F348:H349" si="81">F349</f>
        <v>39216.199999999997</v>
      </c>
      <c r="G348" s="234">
        <f t="shared" si="81"/>
        <v>39216.199999999997</v>
      </c>
      <c r="H348" s="234">
        <f t="shared" si="81"/>
        <v>39216.199999999997</v>
      </c>
    </row>
    <row r="349" spans="1:8" ht="48">
      <c r="A349" s="21" t="s">
        <v>265</v>
      </c>
      <c r="B349" s="21" t="s">
        <v>294</v>
      </c>
      <c r="C349" s="11" t="s">
        <v>692</v>
      </c>
      <c r="D349" s="33" t="s">
        <v>296</v>
      </c>
      <c r="E349" s="167" t="s">
        <v>659</v>
      </c>
      <c r="F349" s="234">
        <f t="shared" si="81"/>
        <v>39216.199999999997</v>
      </c>
      <c r="G349" s="234">
        <f t="shared" si="81"/>
        <v>39216.199999999997</v>
      </c>
      <c r="H349" s="234">
        <f t="shared" si="81"/>
        <v>39216.199999999997</v>
      </c>
    </row>
    <row r="350" spans="1:8" ht="84">
      <c r="A350" s="21" t="s">
        <v>265</v>
      </c>
      <c r="B350" s="21" t="s">
        <v>294</v>
      </c>
      <c r="C350" s="11" t="s">
        <v>692</v>
      </c>
      <c r="D350" s="21" t="s">
        <v>398</v>
      </c>
      <c r="E350" s="28" t="s">
        <v>636</v>
      </c>
      <c r="F350" s="234">
        <v>39216.199999999997</v>
      </c>
      <c r="G350" s="234">
        <v>39216.199999999997</v>
      </c>
      <c r="H350" s="234">
        <v>39216.199999999997</v>
      </c>
    </row>
    <row r="351" spans="1:8" ht="48">
      <c r="A351" s="21" t="s">
        <v>265</v>
      </c>
      <c r="B351" s="21" t="s">
        <v>294</v>
      </c>
      <c r="C351" s="11" t="s">
        <v>425</v>
      </c>
      <c r="D351" s="21"/>
      <c r="E351" s="28" t="s">
        <v>374</v>
      </c>
      <c r="F351" s="234">
        <f>F355+F352</f>
        <v>7073.826</v>
      </c>
      <c r="G351" s="234">
        <f>G355+G352</f>
        <v>7074.4000000000005</v>
      </c>
      <c r="H351" s="234">
        <f>H355+H352</f>
        <v>6971.1</v>
      </c>
    </row>
    <row r="352" spans="1:8" ht="132">
      <c r="A352" s="21" t="s">
        <v>265</v>
      </c>
      <c r="B352" s="21" t="s">
        <v>294</v>
      </c>
      <c r="C352" s="11" t="s">
        <v>73</v>
      </c>
      <c r="D352" s="21"/>
      <c r="E352" s="28" t="s">
        <v>777</v>
      </c>
      <c r="F352" s="234">
        <f t="shared" ref="F352:H353" si="82">F353</f>
        <v>2242.8000000000002</v>
      </c>
      <c r="G352" s="234">
        <f t="shared" si="82"/>
        <v>2242.8000000000002</v>
      </c>
      <c r="H352" s="234">
        <f t="shared" si="82"/>
        <v>2242.8000000000002</v>
      </c>
    </row>
    <row r="353" spans="1:8" ht="48">
      <c r="A353" s="21" t="s">
        <v>265</v>
      </c>
      <c r="B353" s="21" t="s">
        <v>294</v>
      </c>
      <c r="C353" s="11" t="s">
        <v>73</v>
      </c>
      <c r="D353" s="30" t="s">
        <v>296</v>
      </c>
      <c r="E353" s="167" t="s">
        <v>659</v>
      </c>
      <c r="F353" s="234">
        <f t="shared" si="82"/>
        <v>2242.8000000000002</v>
      </c>
      <c r="G353" s="234">
        <f t="shared" si="82"/>
        <v>2242.8000000000002</v>
      </c>
      <c r="H353" s="234">
        <f t="shared" si="82"/>
        <v>2242.8000000000002</v>
      </c>
    </row>
    <row r="354" spans="1:8" ht="72">
      <c r="A354" s="21" t="s">
        <v>265</v>
      </c>
      <c r="B354" s="21" t="s">
        <v>294</v>
      </c>
      <c r="C354" s="11" t="s">
        <v>73</v>
      </c>
      <c r="D354" s="21" t="s">
        <v>398</v>
      </c>
      <c r="E354" s="28" t="s">
        <v>300</v>
      </c>
      <c r="F354" s="234">
        <v>2242.8000000000002</v>
      </c>
      <c r="G354" s="234">
        <v>2242.8000000000002</v>
      </c>
      <c r="H354" s="234">
        <v>2242.8000000000002</v>
      </c>
    </row>
    <row r="355" spans="1:8" ht="48">
      <c r="A355" s="21" t="s">
        <v>265</v>
      </c>
      <c r="B355" s="21" t="s">
        <v>294</v>
      </c>
      <c r="C355" s="11" t="s">
        <v>426</v>
      </c>
      <c r="D355" s="21"/>
      <c r="E355" s="28" t="s">
        <v>90</v>
      </c>
      <c r="F355" s="234">
        <f t="shared" ref="F355:H356" si="83">F356</f>
        <v>4831.0259999999998</v>
      </c>
      <c r="G355" s="234">
        <f t="shared" si="83"/>
        <v>4831.6000000000004</v>
      </c>
      <c r="H355" s="234">
        <f t="shared" si="83"/>
        <v>4728.3</v>
      </c>
    </row>
    <row r="356" spans="1:8" ht="48">
      <c r="A356" s="21" t="s">
        <v>265</v>
      </c>
      <c r="B356" s="21" t="s">
        <v>294</v>
      </c>
      <c r="C356" s="11" t="s">
        <v>426</v>
      </c>
      <c r="D356" s="33" t="s">
        <v>296</v>
      </c>
      <c r="E356" s="167" t="s">
        <v>659</v>
      </c>
      <c r="F356" s="234">
        <f t="shared" si="83"/>
        <v>4831.0259999999998</v>
      </c>
      <c r="G356" s="234">
        <f t="shared" si="83"/>
        <v>4831.6000000000004</v>
      </c>
      <c r="H356" s="234">
        <f t="shared" si="83"/>
        <v>4728.3</v>
      </c>
    </row>
    <row r="357" spans="1:8" ht="72">
      <c r="A357" s="21" t="s">
        <v>265</v>
      </c>
      <c r="B357" s="21" t="s">
        <v>294</v>
      </c>
      <c r="C357" s="11" t="s">
        <v>426</v>
      </c>
      <c r="D357" s="21" t="s">
        <v>398</v>
      </c>
      <c r="E357" s="28" t="s">
        <v>300</v>
      </c>
      <c r="F357" s="238">
        <v>4831.0259999999998</v>
      </c>
      <c r="G357" s="238">
        <v>4831.6000000000004</v>
      </c>
      <c r="H357" s="238">
        <v>4728.3</v>
      </c>
    </row>
    <row r="358" spans="1:8" ht="72">
      <c r="A358" s="21" t="s">
        <v>265</v>
      </c>
      <c r="B358" s="21" t="s">
        <v>294</v>
      </c>
      <c r="C358" s="11" t="s">
        <v>143</v>
      </c>
      <c r="D358" s="21"/>
      <c r="E358" s="28" t="s">
        <v>172</v>
      </c>
      <c r="F358" s="234">
        <f>F362+F359+F365</f>
        <v>48605.364000000001</v>
      </c>
      <c r="G358" s="234">
        <f>G362+G359+G365</f>
        <v>48663.752</v>
      </c>
      <c r="H358" s="234">
        <f>H362+H359+H365</f>
        <v>49870.252</v>
      </c>
    </row>
    <row r="359" spans="1:8" ht="60">
      <c r="A359" s="21" t="s">
        <v>265</v>
      </c>
      <c r="B359" s="21" t="s">
        <v>294</v>
      </c>
      <c r="C359" s="11" t="s">
        <v>690</v>
      </c>
      <c r="D359" s="21"/>
      <c r="E359" s="28" t="s">
        <v>689</v>
      </c>
      <c r="F359" s="234">
        <f t="shared" ref="F359:H360" si="84">F360</f>
        <v>44360.644</v>
      </c>
      <c r="G359" s="234">
        <f t="shared" si="84"/>
        <v>44419.031999999999</v>
      </c>
      <c r="H359" s="234">
        <f t="shared" si="84"/>
        <v>45625.531999999999</v>
      </c>
    </row>
    <row r="360" spans="1:8" ht="48">
      <c r="A360" s="21" t="s">
        <v>265</v>
      </c>
      <c r="B360" s="21" t="s">
        <v>294</v>
      </c>
      <c r="C360" s="11" t="s">
        <v>690</v>
      </c>
      <c r="D360" s="33" t="s">
        <v>296</v>
      </c>
      <c r="E360" s="167" t="s">
        <v>659</v>
      </c>
      <c r="F360" s="234">
        <f t="shared" si="84"/>
        <v>44360.644</v>
      </c>
      <c r="G360" s="234">
        <f t="shared" si="84"/>
        <v>44419.031999999999</v>
      </c>
      <c r="H360" s="234">
        <f t="shared" si="84"/>
        <v>45625.531999999999</v>
      </c>
    </row>
    <row r="361" spans="1:8" ht="72">
      <c r="A361" s="21" t="s">
        <v>265</v>
      </c>
      <c r="B361" s="21" t="s">
        <v>294</v>
      </c>
      <c r="C361" s="11" t="s">
        <v>690</v>
      </c>
      <c r="D361" s="21" t="s">
        <v>398</v>
      </c>
      <c r="E361" s="28" t="s">
        <v>300</v>
      </c>
      <c r="F361" s="238">
        <v>44360.644</v>
      </c>
      <c r="G361" s="238">
        <v>44419.031999999999</v>
      </c>
      <c r="H361" s="238">
        <v>45625.531999999999</v>
      </c>
    </row>
    <row r="362" spans="1:8" ht="36">
      <c r="A362" s="21" t="s">
        <v>265</v>
      </c>
      <c r="B362" s="21" t="s">
        <v>294</v>
      </c>
      <c r="C362" s="11" t="s">
        <v>474</v>
      </c>
      <c r="D362" s="21"/>
      <c r="E362" s="28" t="s">
        <v>716</v>
      </c>
      <c r="F362" s="234">
        <f t="shared" ref="F362:H366" si="85">F363</f>
        <v>3464.6</v>
      </c>
      <c r="G362" s="234">
        <f t="shared" si="85"/>
        <v>3464.6</v>
      </c>
      <c r="H362" s="234">
        <f t="shared" si="85"/>
        <v>3464.6</v>
      </c>
    </row>
    <row r="363" spans="1:8" ht="48">
      <c r="A363" s="21" t="s">
        <v>265</v>
      </c>
      <c r="B363" s="21" t="s">
        <v>294</v>
      </c>
      <c r="C363" s="11" t="s">
        <v>474</v>
      </c>
      <c r="D363" s="33" t="s">
        <v>296</v>
      </c>
      <c r="E363" s="167" t="s">
        <v>659</v>
      </c>
      <c r="F363" s="234">
        <f t="shared" si="85"/>
        <v>3464.6</v>
      </c>
      <c r="G363" s="234">
        <f t="shared" si="85"/>
        <v>3464.6</v>
      </c>
      <c r="H363" s="234">
        <f t="shared" si="85"/>
        <v>3464.6</v>
      </c>
    </row>
    <row r="364" spans="1:8" ht="72">
      <c r="A364" s="21" t="s">
        <v>265</v>
      </c>
      <c r="B364" s="21" t="s">
        <v>294</v>
      </c>
      <c r="C364" s="11" t="s">
        <v>474</v>
      </c>
      <c r="D364" s="21" t="s">
        <v>398</v>
      </c>
      <c r="E364" s="28" t="s">
        <v>300</v>
      </c>
      <c r="F364" s="234">
        <v>3464.6</v>
      </c>
      <c r="G364" s="234">
        <v>3464.6</v>
      </c>
      <c r="H364" s="234">
        <v>3464.6</v>
      </c>
    </row>
    <row r="365" spans="1:8" ht="48">
      <c r="A365" s="21" t="s">
        <v>265</v>
      </c>
      <c r="B365" s="21" t="s">
        <v>294</v>
      </c>
      <c r="C365" s="11" t="s">
        <v>475</v>
      </c>
      <c r="D365" s="21"/>
      <c r="E365" s="28" t="s">
        <v>717</v>
      </c>
      <c r="F365" s="234">
        <f>F366</f>
        <v>780.12</v>
      </c>
      <c r="G365" s="234">
        <f t="shared" si="85"/>
        <v>780.12</v>
      </c>
      <c r="H365" s="234">
        <f t="shared" si="85"/>
        <v>780.12</v>
      </c>
    </row>
    <row r="366" spans="1:8" ht="48">
      <c r="A366" s="21" t="s">
        <v>265</v>
      </c>
      <c r="B366" s="21" t="s">
        <v>294</v>
      </c>
      <c r="C366" s="11" t="s">
        <v>475</v>
      </c>
      <c r="D366" s="33" t="s">
        <v>296</v>
      </c>
      <c r="E366" s="167" t="s">
        <v>659</v>
      </c>
      <c r="F366" s="234">
        <f>F367</f>
        <v>780.12</v>
      </c>
      <c r="G366" s="234">
        <f t="shared" si="85"/>
        <v>780.12</v>
      </c>
      <c r="H366" s="234">
        <f t="shared" si="85"/>
        <v>780.12</v>
      </c>
    </row>
    <row r="367" spans="1:8" ht="72">
      <c r="A367" s="21" t="s">
        <v>265</v>
      </c>
      <c r="B367" s="21" t="s">
        <v>294</v>
      </c>
      <c r="C367" s="11" t="s">
        <v>475</v>
      </c>
      <c r="D367" s="21" t="s">
        <v>398</v>
      </c>
      <c r="E367" s="28" t="s">
        <v>300</v>
      </c>
      <c r="F367" s="234">
        <v>780.12</v>
      </c>
      <c r="G367" s="234">
        <v>780.12</v>
      </c>
      <c r="H367" s="234">
        <v>780.12</v>
      </c>
    </row>
    <row r="368" spans="1:8" ht="60">
      <c r="A368" s="21" t="s">
        <v>265</v>
      </c>
      <c r="B368" s="21" t="s">
        <v>294</v>
      </c>
      <c r="C368" s="11" t="s">
        <v>719</v>
      </c>
      <c r="D368" s="21"/>
      <c r="E368" s="28" t="s">
        <v>778</v>
      </c>
      <c r="F368" s="234">
        <f>F372+F369</f>
        <v>1035.778</v>
      </c>
      <c r="G368" s="234">
        <f>G372+G369</f>
        <v>1035.778</v>
      </c>
      <c r="H368" s="234">
        <f>H372+H369</f>
        <v>1035.778</v>
      </c>
    </row>
    <row r="369" spans="1:12" ht="36">
      <c r="A369" s="21" t="s">
        <v>265</v>
      </c>
      <c r="B369" s="21" t="s">
        <v>294</v>
      </c>
      <c r="C369" s="11" t="s">
        <v>782</v>
      </c>
      <c r="D369" s="21"/>
      <c r="E369" s="28" t="s">
        <v>679</v>
      </c>
      <c r="F369" s="234">
        <f t="shared" ref="F369:H370" si="86">F370</f>
        <v>932.2</v>
      </c>
      <c r="G369" s="234">
        <f t="shared" si="86"/>
        <v>932.2</v>
      </c>
      <c r="H369" s="234">
        <f t="shared" si="86"/>
        <v>932.2</v>
      </c>
    </row>
    <row r="370" spans="1:12" ht="48">
      <c r="A370" s="21" t="s">
        <v>265</v>
      </c>
      <c r="B370" s="21" t="s">
        <v>294</v>
      </c>
      <c r="C370" s="11" t="s">
        <v>782</v>
      </c>
      <c r="D370" s="33" t="s">
        <v>296</v>
      </c>
      <c r="E370" s="167" t="s">
        <v>659</v>
      </c>
      <c r="F370" s="234">
        <f t="shared" si="86"/>
        <v>932.2</v>
      </c>
      <c r="G370" s="234">
        <f t="shared" si="86"/>
        <v>932.2</v>
      </c>
      <c r="H370" s="234">
        <f t="shared" si="86"/>
        <v>932.2</v>
      </c>
    </row>
    <row r="371" spans="1:12" ht="24">
      <c r="A371" s="21" t="s">
        <v>265</v>
      </c>
      <c r="B371" s="21" t="s">
        <v>294</v>
      </c>
      <c r="C371" s="11" t="s">
        <v>782</v>
      </c>
      <c r="D371" s="21">
        <v>612</v>
      </c>
      <c r="E371" s="28" t="s">
        <v>545</v>
      </c>
      <c r="F371" s="234">
        <v>932.2</v>
      </c>
      <c r="G371" s="234">
        <v>932.2</v>
      </c>
      <c r="H371" s="234">
        <v>932.2</v>
      </c>
    </row>
    <row r="372" spans="1:12" s="168" customFormat="1" ht="60">
      <c r="A372" s="21" t="s">
        <v>265</v>
      </c>
      <c r="B372" s="21" t="s">
        <v>294</v>
      </c>
      <c r="C372" s="11" t="s">
        <v>718</v>
      </c>
      <c r="D372" s="21"/>
      <c r="E372" s="28" t="s">
        <v>668</v>
      </c>
      <c r="F372" s="234">
        <f t="shared" ref="F372:H373" si="87">F373</f>
        <v>103.578</v>
      </c>
      <c r="G372" s="234">
        <f t="shared" si="87"/>
        <v>103.578</v>
      </c>
      <c r="H372" s="234">
        <f t="shared" si="87"/>
        <v>103.578</v>
      </c>
    </row>
    <row r="373" spans="1:12" s="168" customFormat="1" ht="48">
      <c r="A373" s="21" t="s">
        <v>265</v>
      </c>
      <c r="B373" s="21" t="s">
        <v>294</v>
      </c>
      <c r="C373" s="11" t="s">
        <v>718</v>
      </c>
      <c r="D373" s="33" t="s">
        <v>296</v>
      </c>
      <c r="E373" s="167" t="s">
        <v>659</v>
      </c>
      <c r="F373" s="234">
        <f t="shared" si="87"/>
        <v>103.578</v>
      </c>
      <c r="G373" s="234">
        <f t="shared" si="87"/>
        <v>103.578</v>
      </c>
      <c r="H373" s="234">
        <f t="shared" si="87"/>
        <v>103.578</v>
      </c>
      <c r="J373" s="192"/>
      <c r="K373" s="192"/>
      <c r="L373" s="192"/>
    </row>
    <row r="374" spans="1:12" s="168" customFormat="1" ht="24">
      <c r="A374" s="21" t="s">
        <v>265</v>
      </c>
      <c r="B374" s="21" t="s">
        <v>294</v>
      </c>
      <c r="C374" s="11" t="s">
        <v>718</v>
      </c>
      <c r="D374" s="21">
        <v>612</v>
      </c>
      <c r="E374" s="28" t="s">
        <v>545</v>
      </c>
      <c r="F374" s="238">
        <v>103.578</v>
      </c>
      <c r="G374" s="238">
        <v>103.578</v>
      </c>
      <c r="H374" s="238">
        <v>103.578</v>
      </c>
    </row>
    <row r="375" spans="1:12" s="168" customFormat="1" ht="24">
      <c r="A375" s="101" t="s">
        <v>265</v>
      </c>
      <c r="B375" s="101" t="s">
        <v>320</v>
      </c>
      <c r="C375" s="101"/>
      <c r="D375" s="102"/>
      <c r="E375" s="121" t="s">
        <v>348</v>
      </c>
      <c r="F375" s="233">
        <f>F376+F398</f>
        <v>131725.24300000002</v>
      </c>
      <c r="G375" s="233">
        <f t="shared" ref="G375:H375" si="88">G376+G398</f>
        <v>129973.73599999999</v>
      </c>
      <c r="H375" s="233">
        <f t="shared" si="88"/>
        <v>130007.73699999999</v>
      </c>
    </row>
    <row r="376" spans="1:12" s="168" customFormat="1" ht="36">
      <c r="A376" s="11" t="s">
        <v>265</v>
      </c>
      <c r="B376" s="11" t="s">
        <v>320</v>
      </c>
      <c r="C376" s="11" t="s">
        <v>138</v>
      </c>
      <c r="D376" s="21"/>
      <c r="E376" s="28" t="s">
        <v>711</v>
      </c>
      <c r="F376" s="234">
        <f t="shared" ref="F376:H376" si="89">F377</f>
        <v>92305.842000000004</v>
      </c>
      <c r="G376" s="234">
        <f t="shared" si="89"/>
        <v>91344.334999999992</v>
      </c>
      <c r="H376" s="234">
        <f t="shared" si="89"/>
        <v>91378.335999999996</v>
      </c>
    </row>
    <row r="377" spans="1:12" s="168" customFormat="1" ht="24">
      <c r="A377" s="11" t="s">
        <v>265</v>
      </c>
      <c r="B377" s="11" t="s">
        <v>320</v>
      </c>
      <c r="C377" s="11" t="s">
        <v>144</v>
      </c>
      <c r="D377" s="21"/>
      <c r="E377" s="28" t="s">
        <v>174</v>
      </c>
      <c r="F377" s="234">
        <f>F378+F394</f>
        <v>92305.842000000004</v>
      </c>
      <c r="G377" s="234">
        <f>G378+G394</f>
        <v>91344.334999999992</v>
      </c>
      <c r="H377" s="234">
        <f>H378+H394</f>
        <v>91378.335999999996</v>
      </c>
    </row>
    <row r="378" spans="1:12" s="168" customFormat="1" ht="72">
      <c r="A378" s="11" t="s">
        <v>265</v>
      </c>
      <c r="B378" s="11" t="s">
        <v>320</v>
      </c>
      <c r="C378" s="11" t="s">
        <v>145</v>
      </c>
      <c r="D378" s="21"/>
      <c r="E378" s="28" t="s">
        <v>151</v>
      </c>
      <c r="F378" s="234">
        <f>F379+F388+F391+F382+F385</f>
        <v>91577.809000000008</v>
      </c>
      <c r="G378" s="234">
        <f t="shared" ref="G378:H378" si="90">G379+G388+G391+G382</f>
        <v>90616.301999999996</v>
      </c>
      <c r="H378" s="234">
        <f t="shared" si="90"/>
        <v>90650.303</v>
      </c>
    </row>
    <row r="379" spans="1:12" s="168" customFormat="1" ht="36">
      <c r="A379" s="11" t="s">
        <v>265</v>
      </c>
      <c r="B379" s="11" t="s">
        <v>320</v>
      </c>
      <c r="C379" s="11" t="s">
        <v>481</v>
      </c>
      <c r="D379" s="21"/>
      <c r="E379" s="28" t="s">
        <v>552</v>
      </c>
      <c r="F379" s="234">
        <f t="shared" ref="F379:H380" si="91">F380</f>
        <v>74105.831000000006</v>
      </c>
      <c r="G379" s="234">
        <f t="shared" si="91"/>
        <v>74056.323999999993</v>
      </c>
      <c r="H379" s="234">
        <f t="shared" si="91"/>
        <v>74090.324999999997</v>
      </c>
    </row>
    <row r="380" spans="1:12" s="168" customFormat="1" ht="48">
      <c r="A380" s="11" t="s">
        <v>265</v>
      </c>
      <c r="B380" s="11" t="s">
        <v>320</v>
      </c>
      <c r="C380" s="11" t="s">
        <v>481</v>
      </c>
      <c r="D380" s="33" t="s">
        <v>296</v>
      </c>
      <c r="E380" s="167" t="s">
        <v>659</v>
      </c>
      <c r="F380" s="234">
        <f t="shared" si="91"/>
        <v>74105.831000000006</v>
      </c>
      <c r="G380" s="234">
        <f t="shared" si="91"/>
        <v>74056.323999999993</v>
      </c>
      <c r="H380" s="234">
        <f t="shared" si="91"/>
        <v>74090.324999999997</v>
      </c>
    </row>
    <row r="381" spans="1:12" s="168" customFormat="1" ht="84">
      <c r="A381" s="11" t="s">
        <v>265</v>
      </c>
      <c r="B381" s="11" t="s">
        <v>320</v>
      </c>
      <c r="C381" s="11" t="s">
        <v>481</v>
      </c>
      <c r="D381" s="21" t="s">
        <v>398</v>
      </c>
      <c r="E381" s="28" t="s">
        <v>636</v>
      </c>
      <c r="F381" s="234">
        <v>74105.831000000006</v>
      </c>
      <c r="G381" s="234">
        <v>74056.323999999993</v>
      </c>
      <c r="H381" s="234">
        <v>74090.324999999997</v>
      </c>
      <c r="K381" s="192"/>
    </row>
    <row r="382" spans="1:12" s="168" customFormat="1" ht="48">
      <c r="A382" s="11" t="s">
        <v>265</v>
      </c>
      <c r="B382" s="11" t="s">
        <v>320</v>
      </c>
      <c r="C382" s="11" t="s">
        <v>482</v>
      </c>
      <c r="D382" s="21"/>
      <c r="E382" s="28" t="s">
        <v>381</v>
      </c>
      <c r="F382" s="234">
        <f t="shared" ref="F382:H383" si="92">F383</f>
        <v>595.5</v>
      </c>
      <c r="G382" s="234">
        <f t="shared" si="92"/>
        <v>0</v>
      </c>
      <c r="H382" s="234">
        <f t="shared" si="92"/>
        <v>0</v>
      </c>
    </row>
    <row r="383" spans="1:12" s="168" customFormat="1" ht="48">
      <c r="A383" s="11" t="s">
        <v>265</v>
      </c>
      <c r="B383" s="11" t="s">
        <v>320</v>
      </c>
      <c r="C383" s="11" t="s">
        <v>482</v>
      </c>
      <c r="D383" s="33" t="s">
        <v>296</v>
      </c>
      <c r="E383" s="167" t="s">
        <v>659</v>
      </c>
      <c r="F383" s="234">
        <f t="shared" si="92"/>
        <v>595.5</v>
      </c>
      <c r="G383" s="234">
        <f t="shared" si="92"/>
        <v>0</v>
      </c>
      <c r="H383" s="234">
        <f t="shared" si="92"/>
        <v>0</v>
      </c>
    </row>
    <row r="384" spans="1:12" s="168" customFormat="1" ht="24">
      <c r="A384" s="11" t="s">
        <v>265</v>
      </c>
      <c r="B384" s="11" t="s">
        <v>320</v>
      </c>
      <c r="C384" s="11" t="s">
        <v>482</v>
      </c>
      <c r="D384" s="21">
        <v>612</v>
      </c>
      <c r="E384" s="28" t="s">
        <v>545</v>
      </c>
      <c r="F384" s="234">
        <v>595.5</v>
      </c>
      <c r="G384" s="234">
        <v>0</v>
      </c>
      <c r="H384" s="234">
        <v>0</v>
      </c>
    </row>
    <row r="385" spans="1:8" s="168" customFormat="1" ht="36">
      <c r="A385" s="11" t="s">
        <v>265</v>
      </c>
      <c r="B385" s="11" t="s">
        <v>320</v>
      </c>
      <c r="C385" s="11" t="s">
        <v>586</v>
      </c>
      <c r="D385" s="21"/>
      <c r="E385" s="28" t="s">
        <v>802</v>
      </c>
      <c r="F385" s="234">
        <f>F386</f>
        <v>316.5</v>
      </c>
      <c r="G385" s="234">
        <f t="shared" ref="G385:H386" si="93">G386</f>
        <v>0</v>
      </c>
      <c r="H385" s="234">
        <f t="shared" si="93"/>
        <v>0</v>
      </c>
    </row>
    <row r="386" spans="1:8" s="168" customFormat="1" ht="48">
      <c r="A386" s="11" t="s">
        <v>265</v>
      </c>
      <c r="B386" s="11" t="s">
        <v>320</v>
      </c>
      <c r="C386" s="11" t="s">
        <v>586</v>
      </c>
      <c r="D386" s="33" t="s">
        <v>296</v>
      </c>
      <c r="E386" s="167" t="s">
        <v>659</v>
      </c>
      <c r="F386" s="234">
        <f>F387</f>
        <v>316.5</v>
      </c>
      <c r="G386" s="234">
        <f t="shared" si="93"/>
        <v>0</v>
      </c>
      <c r="H386" s="234">
        <f t="shared" si="93"/>
        <v>0</v>
      </c>
    </row>
    <row r="387" spans="1:8" s="168" customFormat="1" ht="24">
      <c r="A387" s="11" t="s">
        <v>265</v>
      </c>
      <c r="B387" s="11" t="s">
        <v>320</v>
      </c>
      <c r="C387" s="11" t="s">
        <v>586</v>
      </c>
      <c r="D387" s="21">
        <v>612</v>
      </c>
      <c r="E387" s="28" t="s">
        <v>545</v>
      </c>
      <c r="F387" s="234">
        <v>316.5</v>
      </c>
      <c r="G387" s="234">
        <v>0</v>
      </c>
      <c r="H387" s="234">
        <v>0</v>
      </c>
    </row>
    <row r="388" spans="1:8" s="168" customFormat="1" ht="48">
      <c r="A388" s="11" t="s">
        <v>265</v>
      </c>
      <c r="B388" s="11" t="s">
        <v>320</v>
      </c>
      <c r="C388" s="11" t="s">
        <v>211</v>
      </c>
      <c r="D388" s="21"/>
      <c r="E388" s="28" t="s">
        <v>360</v>
      </c>
      <c r="F388" s="234">
        <f t="shared" ref="F388:H389" si="94">F389</f>
        <v>16394.378000000001</v>
      </c>
      <c r="G388" s="234">
        <f t="shared" si="94"/>
        <v>16394.378000000001</v>
      </c>
      <c r="H388" s="234">
        <f t="shared" si="94"/>
        <v>16394.378000000001</v>
      </c>
    </row>
    <row r="389" spans="1:8" s="168" customFormat="1" ht="48">
      <c r="A389" s="11" t="s">
        <v>265</v>
      </c>
      <c r="B389" s="11" t="s">
        <v>320</v>
      </c>
      <c r="C389" s="11" t="s">
        <v>211</v>
      </c>
      <c r="D389" s="30" t="s">
        <v>296</v>
      </c>
      <c r="E389" s="167" t="s">
        <v>659</v>
      </c>
      <c r="F389" s="234">
        <f t="shared" si="94"/>
        <v>16394.378000000001</v>
      </c>
      <c r="G389" s="234">
        <f t="shared" si="94"/>
        <v>16394.378000000001</v>
      </c>
      <c r="H389" s="234">
        <f t="shared" si="94"/>
        <v>16394.378000000001</v>
      </c>
    </row>
    <row r="390" spans="1:8" s="168" customFormat="1" ht="84">
      <c r="A390" s="11" t="s">
        <v>265</v>
      </c>
      <c r="B390" s="11" t="s">
        <v>320</v>
      </c>
      <c r="C390" s="11" t="s">
        <v>211</v>
      </c>
      <c r="D390" s="21" t="s">
        <v>398</v>
      </c>
      <c r="E390" s="28" t="s">
        <v>636</v>
      </c>
      <c r="F390" s="234">
        <v>16394.378000000001</v>
      </c>
      <c r="G390" s="234">
        <v>16394.378000000001</v>
      </c>
      <c r="H390" s="234">
        <v>16394.378000000001</v>
      </c>
    </row>
    <row r="391" spans="1:8" s="168" customFormat="1" ht="72">
      <c r="A391" s="11" t="s">
        <v>265</v>
      </c>
      <c r="B391" s="11" t="s">
        <v>320</v>
      </c>
      <c r="C391" s="11" t="s">
        <v>212</v>
      </c>
      <c r="D391" s="21"/>
      <c r="E391" s="28" t="s">
        <v>361</v>
      </c>
      <c r="F391" s="234">
        <f t="shared" ref="F391:H392" si="95">F392</f>
        <v>165.6</v>
      </c>
      <c r="G391" s="234">
        <f t="shared" si="95"/>
        <v>165.6</v>
      </c>
      <c r="H391" s="234">
        <f t="shared" si="95"/>
        <v>165.6</v>
      </c>
    </row>
    <row r="392" spans="1:8" s="168" customFormat="1" ht="48">
      <c r="A392" s="11" t="s">
        <v>265</v>
      </c>
      <c r="B392" s="11" t="s">
        <v>320</v>
      </c>
      <c r="C392" s="11" t="s">
        <v>212</v>
      </c>
      <c r="D392" s="30" t="s">
        <v>296</v>
      </c>
      <c r="E392" s="167" t="s">
        <v>659</v>
      </c>
      <c r="F392" s="234">
        <f t="shared" si="95"/>
        <v>165.6</v>
      </c>
      <c r="G392" s="234">
        <f t="shared" si="95"/>
        <v>165.6</v>
      </c>
      <c r="H392" s="234">
        <f t="shared" si="95"/>
        <v>165.6</v>
      </c>
    </row>
    <row r="393" spans="1:8" s="168" customFormat="1" ht="84">
      <c r="A393" s="11" t="s">
        <v>265</v>
      </c>
      <c r="B393" s="11" t="s">
        <v>320</v>
      </c>
      <c r="C393" s="11" t="s">
        <v>212</v>
      </c>
      <c r="D393" s="21" t="s">
        <v>398</v>
      </c>
      <c r="E393" s="28" t="s">
        <v>636</v>
      </c>
      <c r="F393" s="234">
        <v>165.6</v>
      </c>
      <c r="G393" s="234">
        <v>165.6</v>
      </c>
      <c r="H393" s="234">
        <v>165.6</v>
      </c>
    </row>
    <row r="394" spans="1:8" s="168" customFormat="1" ht="48">
      <c r="A394" s="11" t="s">
        <v>265</v>
      </c>
      <c r="B394" s="11" t="s">
        <v>320</v>
      </c>
      <c r="C394" s="11" t="s">
        <v>522</v>
      </c>
      <c r="D394" s="21"/>
      <c r="E394" s="178" t="s">
        <v>175</v>
      </c>
      <c r="F394" s="234">
        <f>F395</f>
        <v>728.03300000000002</v>
      </c>
      <c r="G394" s="234">
        <f t="shared" ref="G394:H396" si="96">G395</f>
        <v>728.03300000000002</v>
      </c>
      <c r="H394" s="234">
        <f t="shared" si="96"/>
        <v>728.03300000000002</v>
      </c>
    </row>
    <row r="395" spans="1:8" s="168" customFormat="1" ht="60">
      <c r="A395" s="11" t="s">
        <v>265</v>
      </c>
      <c r="B395" s="11" t="s">
        <v>320</v>
      </c>
      <c r="C395" s="11" t="s">
        <v>483</v>
      </c>
      <c r="D395" s="21"/>
      <c r="E395" s="178" t="s">
        <v>720</v>
      </c>
      <c r="F395" s="234">
        <f>F396</f>
        <v>728.03300000000002</v>
      </c>
      <c r="G395" s="234">
        <f t="shared" si="96"/>
        <v>728.03300000000002</v>
      </c>
      <c r="H395" s="234">
        <f t="shared" si="96"/>
        <v>728.03300000000002</v>
      </c>
    </row>
    <row r="396" spans="1:8" s="168" customFormat="1" ht="48">
      <c r="A396" s="11" t="s">
        <v>265</v>
      </c>
      <c r="B396" s="11" t="s">
        <v>320</v>
      </c>
      <c r="C396" s="11" t="s">
        <v>483</v>
      </c>
      <c r="D396" s="33" t="s">
        <v>296</v>
      </c>
      <c r="E396" s="167" t="s">
        <v>659</v>
      </c>
      <c r="F396" s="234">
        <f>F397</f>
        <v>728.03300000000002</v>
      </c>
      <c r="G396" s="234">
        <f t="shared" si="96"/>
        <v>728.03300000000002</v>
      </c>
      <c r="H396" s="234">
        <f t="shared" si="96"/>
        <v>728.03300000000002</v>
      </c>
    </row>
    <row r="397" spans="1:8" s="168" customFormat="1" ht="84">
      <c r="A397" s="11" t="s">
        <v>265</v>
      </c>
      <c r="B397" s="11" t="s">
        <v>320</v>
      </c>
      <c r="C397" s="11" t="s">
        <v>483</v>
      </c>
      <c r="D397" s="21" t="s">
        <v>398</v>
      </c>
      <c r="E397" s="28" t="s">
        <v>636</v>
      </c>
      <c r="F397" s="234">
        <v>728.03300000000002</v>
      </c>
      <c r="G397" s="234">
        <v>728.03300000000002</v>
      </c>
      <c r="H397" s="234">
        <v>728.03300000000002</v>
      </c>
    </row>
    <row r="398" spans="1:8" s="168" customFormat="1" ht="48">
      <c r="A398" s="21" t="s">
        <v>265</v>
      </c>
      <c r="B398" s="11" t="s">
        <v>320</v>
      </c>
      <c r="C398" s="11" t="s">
        <v>133</v>
      </c>
      <c r="D398" s="21"/>
      <c r="E398" s="28" t="s">
        <v>704</v>
      </c>
      <c r="F398" s="234">
        <f t="shared" ref="F398:H399" si="97">F399</f>
        <v>39419.400999999998</v>
      </c>
      <c r="G398" s="234">
        <f t="shared" si="97"/>
        <v>38629.400999999998</v>
      </c>
      <c r="H398" s="234">
        <f t="shared" si="97"/>
        <v>38629.400999999998</v>
      </c>
    </row>
    <row r="399" spans="1:8" s="168" customFormat="1" ht="36">
      <c r="A399" s="21" t="s">
        <v>265</v>
      </c>
      <c r="B399" s="11" t="s">
        <v>320</v>
      </c>
      <c r="C399" s="11" t="s">
        <v>134</v>
      </c>
      <c r="D399" s="21"/>
      <c r="E399" s="28" t="s">
        <v>344</v>
      </c>
      <c r="F399" s="234">
        <f>F400</f>
        <v>39419.400999999998</v>
      </c>
      <c r="G399" s="234">
        <f t="shared" si="97"/>
        <v>38629.400999999998</v>
      </c>
      <c r="H399" s="234">
        <f t="shared" si="97"/>
        <v>38629.400999999998</v>
      </c>
    </row>
    <row r="400" spans="1:8" s="168" customFormat="1" ht="48">
      <c r="A400" s="21" t="s">
        <v>265</v>
      </c>
      <c r="B400" s="11" t="s">
        <v>320</v>
      </c>
      <c r="C400" s="11" t="s">
        <v>38</v>
      </c>
      <c r="D400" s="21"/>
      <c r="E400" s="28" t="s">
        <v>345</v>
      </c>
      <c r="F400" s="234">
        <f>F401+F408+F412+F405</f>
        <v>39419.400999999998</v>
      </c>
      <c r="G400" s="234">
        <f>G401+G408+G412</f>
        <v>38629.400999999998</v>
      </c>
      <c r="H400" s="234">
        <f>H401+H408+H412</f>
        <v>38629.400999999998</v>
      </c>
    </row>
    <row r="401" spans="1:8" s="168" customFormat="1" ht="36">
      <c r="A401" s="21" t="s">
        <v>265</v>
      </c>
      <c r="B401" s="11" t="s">
        <v>320</v>
      </c>
      <c r="C401" s="11" t="s">
        <v>484</v>
      </c>
      <c r="D401" s="21"/>
      <c r="E401" s="28" t="s">
        <v>750</v>
      </c>
      <c r="F401" s="234">
        <f>F402</f>
        <v>29302.914000000001</v>
      </c>
      <c r="G401" s="234">
        <f>G402</f>
        <v>28552.913999999997</v>
      </c>
      <c r="H401" s="234">
        <f>H402</f>
        <v>28552.913999999997</v>
      </c>
    </row>
    <row r="402" spans="1:8" s="168" customFormat="1" ht="48">
      <c r="A402" s="21" t="s">
        <v>265</v>
      </c>
      <c r="B402" s="11" t="s">
        <v>320</v>
      </c>
      <c r="C402" s="11" t="s">
        <v>484</v>
      </c>
      <c r="D402" s="33" t="s">
        <v>296</v>
      </c>
      <c r="E402" s="167" t="s">
        <v>659</v>
      </c>
      <c r="F402" s="234">
        <f>F403+F404</f>
        <v>29302.914000000001</v>
      </c>
      <c r="G402" s="234">
        <f>G403+G404</f>
        <v>28552.913999999997</v>
      </c>
      <c r="H402" s="234">
        <f>H403+H404</f>
        <v>28552.913999999997</v>
      </c>
    </row>
    <row r="403" spans="1:8" s="168" customFormat="1" ht="84">
      <c r="A403" s="21" t="s">
        <v>265</v>
      </c>
      <c r="B403" s="11" t="s">
        <v>320</v>
      </c>
      <c r="C403" s="11" t="s">
        <v>484</v>
      </c>
      <c r="D403" s="21" t="s">
        <v>299</v>
      </c>
      <c r="E403" s="28" t="s">
        <v>636</v>
      </c>
      <c r="F403" s="234">
        <v>16704.650000000001</v>
      </c>
      <c r="G403" s="234">
        <v>16142.15</v>
      </c>
      <c r="H403" s="234">
        <v>16142.15</v>
      </c>
    </row>
    <row r="404" spans="1:8" s="168" customFormat="1" ht="84">
      <c r="A404" s="21" t="s">
        <v>265</v>
      </c>
      <c r="B404" s="11" t="s">
        <v>320</v>
      </c>
      <c r="C404" s="11" t="s">
        <v>484</v>
      </c>
      <c r="D404" s="21" t="s">
        <v>301</v>
      </c>
      <c r="E404" s="28" t="s">
        <v>635</v>
      </c>
      <c r="F404" s="234">
        <v>12598.263999999999</v>
      </c>
      <c r="G404" s="234">
        <v>12410.763999999999</v>
      </c>
      <c r="H404" s="234">
        <v>12410.763999999999</v>
      </c>
    </row>
    <row r="405" spans="1:8" s="168" customFormat="1" ht="48.75" thickBot="1">
      <c r="A405" s="21" t="s">
        <v>265</v>
      </c>
      <c r="B405" s="11" t="s">
        <v>320</v>
      </c>
      <c r="C405" s="11" t="s">
        <v>51</v>
      </c>
      <c r="D405" s="21"/>
      <c r="E405" s="182" t="s">
        <v>179</v>
      </c>
      <c r="F405" s="234">
        <f>F406</f>
        <v>40</v>
      </c>
      <c r="G405" s="234">
        <f t="shared" ref="G405:H405" si="98">G406</f>
        <v>0</v>
      </c>
      <c r="H405" s="234">
        <f t="shared" si="98"/>
        <v>0</v>
      </c>
    </row>
    <row r="406" spans="1:8" s="168" customFormat="1" ht="48">
      <c r="A406" s="21" t="s">
        <v>265</v>
      </c>
      <c r="B406" s="11" t="s">
        <v>320</v>
      </c>
      <c r="C406" s="11" t="s">
        <v>51</v>
      </c>
      <c r="D406" s="33" t="s">
        <v>296</v>
      </c>
      <c r="E406" s="167" t="s">
        <v>659</v>
      </c>
      <c r="F406" s="234">
        <f>F407</f>
        <v>40</v>
      </c>
      <c r="G406" s="234">
        <f>G407</f>
        <v>0</v>
      </c>
      <c r="H406" s="234">
        <f>H407</f>
        <v>0</v>
      </c>
    </row>
    <row r="407" spans="1:8" s="168" customFormat="1" ht="24">
      <c r="A407" s="21" t="s">
        <v>265</v>
      </c>
      <c r="B407" s="11" t="s">
        <v>320</v>
      </c>
      <c r="C407" s="11" t="s">
        <v>51</v>
      </c>
      <c r="D407" s="21">
        <v>622</v>
      </c>
      <c r="E407" s="28" t="s">
        <v>356</v>
      </c>
      <c r="F407" s="234">
        <v>40</v>
      </c>
      <c r="G407" s="234">
        <v>0</v>
      </c>
      <c r="H407" s="234">
        <v>0</v>
      </c>
    </row>
    <row r="408" spans="1:8" s="168" customFormat="1" ht="48">
      <c r="A408" s="21" t="s">
        <v>265</v>
      </c>
      <c r="B408" s="11" t="s">
        <v>320</v>
      </c>
      <c r="C408" s="11" t="s">
        <v>359</v>
      </c>
      <c r="D408" s="21"/>
      <c r="E408" s="28" t="s">
        <v>360</v>
      </c>
      <c r="F408" s="234">
        <f>F409</f>
        <v>9975.7219999999998</v>
      </c>
      <c r="G408" s="234">
        <f>G409</f>
        <v>9975.7219999999998</v>
      </c>
      <c r="H408" s="234">
        <f>H409</f>
        <v>9975.7219999999998</v>
      </c>
    </row>
    <row r="409" spans="1:8" s="168" customFormat="1" ht="48">
      <c r="A409" s="21" t="s">
        <v>265</v>
      </c>
      <c r="B409" s="11" t="s">
        <v>320</v>
      </c>
      <c r="C409" s="11" t="s">
        <v>359</v>
      </c>
      <c r="D409" s="30" t="s">
        <v>296</v>
      </c>
      <c r="E409" s="167" t="s">
        <v>659</v>
      </c>
      <c r="F409" s="234">
        <f>F410+F411</f>
        <v>9975.7219999999998</v>
      </c>
      <c r="G409" s="234">
        <f>G410+G411</f>
        <v>9975.7219999999998</v>
      </c>
      <c r="H409" s="234">
        <f>H410+H411</f>
        <v>9975.7219999999998</v>
      </c>
    </row>
    <row r="410" spans="1:8" s="168" customFormat="1" ht="84">
      <c r="A410" s="21" t="s">
        <v>265</v>
      </c>
      <c r="B410" s="11" t="s">
        <v>320</v>
      </c>
      <c r="C410" s="11" t="s">
        <v>359</v>
      </c>
      <c r="D410" s="21" t="s">
        <v>299</v>
      </c>
      <c r="E410" s="28" t="s">
        <v>636</v>
      </c>
      <c r="F410" s="234">
        <v>5139.0079999999998</v>
      </c>
      <c r="G410" s="234">
        <v>5139.0079999999998</v>
      </c>
      <c r="H410" s="234">
        <v>5139.0079999999998</v>
      </c>
    </row>
    <row r="411" spans="1:8" s="168" customFormat="1" ht="84">
      <c r="A411" s="21" t="s">
        <v>265</v>
      </c>
      <c r="B411" s="11" t="s">
        <v>320</v>
      </c>
      <c r="C411" s="11" t="s">
        <v>359</v>
      </c>
      <c r="D411" s="21" t="s">
        <v>301</v>
      </c>
      <c r="E411" s="28" t="s">
        <v>635</v>
      </c>
      <c r="F411" s="234">
        <v>4836.7139999999999</v>
      </c>
      <c r="G411" s="234">
        <v>4836.7139999999999</v>
      </c>
      <c r="H411" s="234">
        <v>4836.7139999999999</v>
      </c>
    </row>
    <row r="412" spans="1:8" s="168" customFormat="1" ht="72">
      <c r="A412" s="21" t="s">
        <v>265</v>
      </c>
      <c r="B412" s="11" t="s">
        <v>320</v>
      </c>
      <c r="C412" s="11" t="s">
        <v>362</v>
      </c>
      <c r="D412" s="21"/>
      <c r="E412" s="28" t="s">
        <v>361</v>
      </c>
      <c r="F412" s="234">
        <f>F413</f>
        <v>100.765</v>
      </c>
      <c r="G412" s="234">
        <f>G413</f>
        <v>100.765</v>
      </c>
      <c r="H412" s="234">
        <f>H413</f>
        <v>100.765</v>
      </c>
    </row>
    <row r="413" spans="1:8" s="168" customFormat="1" ht="48">
      <c r="A413" s="21" t="s">
        <v>265</v>
      </c>
      <c r="B413" s="11" t="s">
        <v>320</v>
      </c>
      <c r="C413" s="11" t="s">
        <v>362</v>
      </c>
      <c r="D413" s="30" t="s">
        <v>296</v>
      </c>
      <c r="E413" s="167" t="s">
        <v>659</v>
      </c>
      <c r="F413" s="234">
        <f>F414+F415</f>
        <v>100.765</v>
      </c>
      <c r="G413" s="234">
        <f>G414+G415</f>
        <v>100.765</v>
      </c>
      <c r="H413" s="234">
        <f>H414+H415</f>
        <v>100.765</v>
      </c>
    </row>
    <row r="414" spans="1:8" s="168" customFormat="1" ht="84">
      <c r="A414" s="21" t="s">
        <v>265</v>
      </c>
      <c r="B414" s="11" t="s">
        <v>320</v>
      </c>
      <c r="C414" s="11" t="s">
        <v>362</v>
      </c>
      <c r="D414" s="21" t="s">
        <v>299</v>
      </c>
      <c r="E414" s="28" t="s">
        <v>636</v>
      </c>
      <c r="F414" s="234">
        <v>51.908999999999999</v>
      </c>
      <c r="G414" s="234">
        <v>51.908999999999999</v>
      </c>
      <c r="H414" s="234">
        <v>51.908999999999999</v>
      </c>
    </row>
    <row r="415" spans="1:8" s="168" customFormat="1" ht="72">
      <c r="A415" s="21" t="s">
        <v>265</v>
      </c>
      <c r="B415" s="11" t="s">
        <v>320</v>
      </c>
      <c r="C415" s="11" t="s">
        <v>362</v>
      </c>
      <c r="D415" s="21" t="s">
        <v>301</v>
      </c>
      <c r="E415" s="28" t="s">
        <v>302</v>
      </c>
      <c r="F415" s="234">
        <v>48.856000000000002</v>
      </c>
      <c r="G415" s="234">
        <v>48.856000000000002</v>
      </c>
      <c r="H415" s="234">
        <v>48.856000000000002</v>
      </c>
    </row>
    <row r="416" spans="1:8" ht="36">
      <c r="A416" s="102" t="s">
        <v>265</v>
      </c>
      <c r="B416" s="102" t="s">
        <v>26</v>
      </c>
      <c r="C416" s="101"/>
      <c r="D416" s="102"/>
      <c r="E416" s="121" t="s">
        <v>358</v>
      </c>
      <c r="F416" s="233">
        <f>F417+F423+F430</f>
        <v>506.89600000000002</v>
      </c>
      <c r="G416" s="233">
        <f t="shared" ref="G416:H416" si="99">G417+G423+G430</f>
        <v>506.89600000000002</v>
      </c>
      <c r="H416" s="233">
        <f t="shared" si="99"/>
        <v>506.89600000000002</v>
      </c>
    </row>
    <row r="417" spans="1:8" ht="36">
      <c r="A417" s="21" t="s">
        <v>265</v>
      </c>
      <c r="B417" s="21" t="s">
        <v>26</v>
      </c>
      <c r="C417" s="11" t="s">
        <v>138</v>
      </c>
      <c r="D417" s="21"/>
      <c r="E417" s="28" t="s">
        <v>721</v>
      </c>
      <c r="F417" s="234">
        <f>F418</f>
        <v>200</v>
      </c>
      <c r="G417" s="234">
        <f>G418</f>
        <v>200</v>
      </c>
      <c r="H417" s="234">
        <f>H418</f>
        <v>200</v>
      </c>
    </row>
    <row r="418" spans="1:8" ht="48">
      <c r="A418" s="21" t="s">
        <v>265</v>
      </c>
      <c r="B418" s="21" t="s">
        <v>26</v>
      </c>
      <c r="C418" s="11" t="s">
        <v>146</v>
      </c>
      <c r="D418" s="30"/>
      <c r="E418" s="28" t="s">
        <v>314</v>
      </c>
      <c r="F418" s="234">
        <f>F420</f>
        <v>200</v>
      </c>
      <c r="G418" s="234">
        <f>G420</f>
        <v>200</v>
      </c>
      <c r="H418" s="234">
        <f>H420</f>
        <v>200</v>
      </c>
    </row>
    <row r="419" spans="1:8" ht="48">
      <c r="A419" s="21" t="s">
        <v>265</v>
      </c>
      <c r="B419" s="21" t="s">
        <v>26</v>
      </c>
      <c r="C419" s="11" t="s">
        <v>147</v>
      </c>
      <c r="D419" s="30"/>
      <c r="E419" s="28" t="s">
        <v>755</v>
      </c>
      <c r="F419" s="234">
        <f>F420</f>
        <v>200</v>
      </c>
      <c r="G419" s="234">
        <f t="shared" ref="G419:H421" si="100">G420</f>
        <v>200</v>
      </c>
      <c r="H419" s="234">
        <f t="shared" si="100"/>
        <v>200</v>
      </c>
    </row>
    <row r="420" spans="1:8" ht="36">
      <c r="A420" s="21" t="s">
        <v>265</v>
      </c>
      <c r="B420" s="21" t="s">
        <v>26</v>
      </c>
      <c r="C420" s="11" t="s">
        <v>492</v>
      </c>
      <c r="D420" s="31"/>
      <c r="E420" s="173" t="s">
        <v>114</v>
      </c>
      <c r="F420" s="234">
        <f>F421</f>
        <v>200</v>
      </c>
      <c r="G420" s="234">
        <f t="shared" si="100"/>
        <v>200</v>
      </c>
      <c r="H420" s="234">
        <f t="shared" si="100"/>
        <v>200</v>
      </c>
    </row>
    <row r="421" spans="1:8" ht="48">
      <c r="A421" s="21" t="s">
        <v>265</v>
      </c>
      <c r="B421" s="21" t="s">
        <v>26</v>
      </c>
      <c r="C421" s="11" t="s">
        <v>492</v>
      </c>
      <c r="D421" s="33" t="s">
        <v>296</v>
      </c>
      <c r="E421" s="167" t="s">
        <v>659</v>
      </c>
      <c r="F421" s="234">
        <f>F422</f>
        <v>200</v>
      </c>
      <c r="G421" s="234">
        <f t="shared" si="100"/>
        <v>200</v>
      </c>
      <c r="H421" s="234">
        <f t="shared" si="100"/>
        <v>200</v>
      </c>
    </row>
    <row r="422" spans="1:8" ht="84">
      <c r="A422" s="21" t="s">
        <v>265</v>
      </c>
      <c r="B422" s="21" t="s">
        <v>26</v>
      </c>
      <c r="C422" s="11" t="s">
        <v>492</v>
      </c>
      <c r="D422" s="21" t="s">
        <v>299</v>
      </c>
      <c r="E422" s="28" t="s">
        <v>636</v>
      </c>
      <c r="F422" s="234">
        <v>200</v>
      </c>
      <c r="G422" s="234">
        <v>200</v>
      </c>
      <c r="H422" s="234">
        <v>200</v>
      </c>
    </row>
    <row r="423" spans="1:8" s="220" customFormat="1" ht="48">
      <c r="A423" s="21" t="s">
        <v>265</v>
      </c>
      <c r="B423" s="21" t="s">
        <v>26</v>
      </c>
      <c r="C423" s="11" t="s">
        <v>133</v>
      </c>
      <c r="D423" s="21"/>
      <c r="E423" s="28" t="s">
        <v>704</v>
      </c>
      <c r="F423" s="234">
        <f>F424</f>
        <v>137.71600000000001</v>
      </c>
      <c r="G423" s="234">
        <f>G424</f>
        <v>137.71600000000001</v>
      </c>
      <c r="H423" s="234">
        <f>H424</f>
        <v>137.71600000000001</v>
      </c>
    </row>
    <row r="424" spans="1:8" s="220" customFormat="1" ht="36">
      <c r="A424" s="21" t="s">
        <v>265</v>
      </c>
      <c r="B424" s="21" t="s">
        <v>26</v>
      </c>
      <c r="C424" s="11" t="s">
        <v>134</v>
      </c>
      <c r="D424" s="21"/>
      <c r="E424" s="28" t="s">
        <v>344</v>
      </c>
      <c r="F424" s="234">
        <f>F426</f>
        <v>137.71600000000001</v>
      </c>
      <c r="G424" s="234">
        <f>G426</f>
        <v>137.71600000000001</v>
      </c>
      <c r="H424" s="234">
        <f>H426</f>
        <v>137.71600000000001</v>
      </c>
    </row>
    <row r="425" spans="1:8" s="220" customFormat="1" ht="48">
      <c r="A425" s="21" t="s">
        <v>265</v>
      </c>
      <c r="B425" s="21" t="s">
        <v>26</v>
      </c>
      <c r="C425" s="11" t="s">
        <v>38</v>
      </c>
      <c r="D425" s="21"/>
      <c r="E425" s="28" t="s">
        <v>315</v>
      </c>
      <c r="F425" s="234">
        <f t="shared" ref="F425:H426" si="101">F426</f>
        <v>137.71600000000001</v>
      </c>
      <c r="G425" s="234">
        <f t="shared" si="101"/>
        <v>137.71600000000001</v>
      </c>
      <c r="H425" s="234">
        <f t="shared" si="101"/>
        <v>137.71600000000001</v>
      </c>
    </row>
    <row r="426" spans="1:8" s="220" customFormat="1" ht="36">
      <c r="A426" s="21" t="s">
        <v>265</v>
      </c>
      <c r="B426" s="21" t="s">
        <v>26</v>
      </c>
      <c r="C426" s="11" t="s">
        <v>485</v>
      </c>
      <c r="D426" s="31"/>
      <c r="E426" s="28" t="s">
        <v>358</v>
      </c>
      <c r="F426" s="234">
        <f t="shared" si="101"/>
        <v>137.71600000000001</v>
      </c>
      <c r="G426" s="234">
        <f t="shared" si="101"/>
        <v>137.71600000000001</v>
      </c>
      <c r="H426" s="234">
        <f t="shared" si="101"/>
        <v>137.71600000000001</v>
      </c>
    </row>
    <row r="427" spans="1:8" s="220" customFormat="1" ht="48">
      <c r="A427" s="21" t="s">
        <v>265</v>
      </c>
      <c r="B427" s="21" t="s">
        <v>26</v>
      </c>
      <c r="C427" s="11" t="s">
        <v>485</v>
      </c>
      <c r="D427" s="33" t="s">
        <v>296</v>
      </c>
      <c r="E427" s="167" t="s">
        <v>659</v>
      </c>
      <c r="F427" s="234">
        <f>F428+F429</f>
        <v>137.71600000000001</v>
      </c>
      <c r="G427" s="234">
        <f>G428+G429</f>
        <v>137.71600000000001</v>
      </c>
      <c r="H427" s="234">
        <f>H428+H429</f>
        <v>137.71600000000001</v>
      </c>
    </row>
    <row r="428" spans="1:8" s="220" customFormat="1" ht="84">
      <c r="A428" s="21" t="s">
        <v>265</v>
      </c>
      <c r="B428" s="21" t="s">
        <v>26</v>
      </c>
      <c r="C428" s="11" t="s">
        <v>485</v>
      </c>
      <c r="D428" s="21" t="s">
        <v>299</v>
      </c>
      <c r="E428" s="28" t="s">
        <v>636</v>
      </c>
      <c r="F428" s="234">
        <v>90.975999999999999</v>
      </c>
      <c r="G428" s="234">
        <v>90.975999999999999</v>
      </c>
      <c r="H428" s="234">
        <v>90.975999999999999</v>
      </c>
    </row>
    <row r="429" spans="1:8" s="220" customFormat="1" ht="84">
      <c r="A429" s="21" t="s">
        <v>265</v>
      </c>
      <c r="B429" s="21" t="s">
        <v>26</v>
      </c>
      <c r="C429" s="11" t="s">
        <v>485</v>
      </c>
      <c r="D429" s="21" t="s">
        <v>301</v>
      </c>
      <c r="E429" s="28" t="s">
        <v>635</v>
      </c>
      <c r="F429" s="234">
        <v>46.74</v>
      </c>
      <c r="G429" s="234">
        <v>46.74</v>
      </c>
      <c r="H429" s="234">
        <v>46.74</v>
      </c>
    </row>
    <row r="430" spans="1:8" s="220" customFormat="1" ht="24">
      <c r="A430" s="21" t="s">
        <v>265</v>
      </c>
      <c r="B430" s="21" t="s">
        <v>26</v>
      </c>
      <c r="C430" s="11" t="s">
        <v>130</v>
      </c>
      <c r="D430" s="11"/>
      <c r="E430" s="28" t="s">
        <v>67</v>
      </c>
      <c r="F430" s="234">
        <f>F431</f>
        <v>169.18</v>
      </c>
      <c r="G430" s="234">
        <f t="shared" ref="G430:H432" si="102">G431</f>
        <v>169.18</v>
      </c>
      <c r="H430" s="234">
        <f t="shared" si="102"/>
        <v>169.18</v>
      </c>
    </row>
    <row r="431" spans="1:8" s="220" customFormat="1" ht="48">
      <c r="A431" s="21" t="s">
        <v>265</v>
      </c>
      <c r="B431" s="21" t="s">
        <v>26</v>
      </c>
      <c r="C431" s="11" t="s">
        <v>400</v>
      </c>
      <c r="D431" s="11"/>
      <c r="E431" s="28" t="s">
        <v>401</v>
      </c>
      <c r="F431" s="234">
        <f>F432</f>
        <v>169.18</v>
      </c>
      <c r="G431" s="234">
        <f t="shared" si="102"/>
        <v>169.18</v>
      </c>
      <c r="H431" s="234">
        <f t="shared" si="102"/>
        <v>169.18</v>
      </c>
    </row>
    <row r="432" spans="1:8" s="220" customFormat="1" ht="36">
      <c r="A432" s="21" t="s">
        <v>265</v>
      </c>
      <c r="B432" s="21" t="s">
        <v>26</v>
      </c>
      <c r="C432" s="132" t="s">
        <v>806</v>
      </c>
      <c r="D432" s="115"/>
      <c r="E432" s="28" t="s">
        <v>358</v>
      </c>
      <c r="F432" s="234">
        <f>F433</f>
        <v>169.18</v>
      </c>
      <c r="G432" s="234">
        <f t="shared" si="102"/>
        <v>169.18</v>
      </c>
      <c r="H432" s="234">
        <f t="shared" si="102"/>
        <v>169.18</v>
      </c>
    </row>
    <row r="433" spans="1:8" s="220" customFormat="1" ht="36">
      <c r="A433" s="21" t="s">
        <v>265</v>
      </c>
      <c r="B433" s="21" t="s">
        <v>26</v>
      </c>
      <c r="C433" s="132" t="s">
        <v>806</v>
      </c>
      <c r="D433" s="30" t="s">
        <v>256</v>
      </c>
      <c r="E433" s="167" t="s">
        <v>686</v>
      </c>
      <c r="F433" s="234">
        <f t="shared" ref="F433:H433" si="103">F434</f>
        <v>169.18</v>
      </c>
      <c r="G433" s="234">
        <f t="shared" si="103"/>
        <v>169.18</v>
      </c>
      <c r="H433" s="234">
        <f t="shared" si="103"/>
        <v>169.18</v>
      </c>
    </row>
    <row r="434" spans="1:8" s="220" customFormat="1" ht="24">
      <c r="A434" s="21" t="s">
        <v>265</v>
      </c>
      <c r="B434" s="21" t="s">
        <v>26</v>
      </c>
      <c r="C434" s="132" t="s">
        <v>806</v>
      </c>
      <c r="D434" s="21" t="s">
        <v>258</v>
      </c>
      <c r="E434" s="28" t="s">
        <v>658</v>
      </c>
      <c r="F434" s="234">
        <v>169.18</v>
      </c>
      <c r="G434" s="234">
        <v>169.18</v>
      </c>
      <c r="H434" s="234">
        <v>169.18</v>
      </c>
    </row>
    <row r="435" spans="1:8">
      <c r="A435" s="102" t="s">
        <v>265</v>
      </c>
      <c r="B435" s="102" t="s">
        <v>265</v>
      </c>
      <c r="C435" s="101"/>
      <c r="D435" s="102"/>
      <c r="E435" s="102" t="s">
        <v>310</v>
      </c>
      <c r="F435" s="233">
        <f>F436+F445+F460</f>
        <v>16830.377</v>
      </c>
      <c r="G435" s="233">
        <f t="shared" ref="G435:H435" si="104">G436+G445+G460</f>
        <v>16875.732</v>
      </c>
      <c r="H435" s="233">
        <f t="shared" si="104"/>
        <v>16875.732</v>
      </c>
    </row>
    <row r="436" spans="1:8" ht="36">
      <c r="A436" s="21" t="s">
        <v>265</v>
      </c>
      <c r="B436" s="21" t="s">
        <v>265</v>
      </c>
      <c r="C436" s="11" t="s">
        <v>138</v>
      </c>
      <c r="D436" s="21"/>
      <c r="E436" s="28" t="s">
        <v>711</v>
      </c>
      <c r="F436" s="234">
        <f t="shared" ref="F436:H437" si="105">F437</f>
        <v>12052.637999999999</v>
      </c>
      <c r="G436" s="234">
        <f t="shared" si="105"/>
        <v>12052.637999999999</v>
      </c>
      <c r="H436" s="234">
        <f t="shared" si="105"/>
        <v>12052.637999999999</v>
      </c>
    </row>
    <row r="437" spans="1:8" ht="36">
      <c r="A437" s="21" t="s">
        <v>265</v>
      </c>
      <c r="B437" s="21" t="s">
        <v>265</v>
      </c>
      <c r="C437" s="11" t="s">
        <v>393</v>
      </c>
      <c r="D437" s="21"/>
      <c r="E437" s="28" t="s">
        <v>779</v>
      </c>
      <c r="F437" s="234">
        <f>F438</f>
        <v>12052.637999999999</v>
      </c>
      <c r="G437" s="234">
        <f t="shared" si="105"/>
        <v>12052.637999999999</v>
      </c>
      <c r="H437" s="234">
        <f t="shared" si="105"/>
        <v>12052.637999999999</v>
      </c>
    </row>
    <row r="438" spans="1:8" ht="48">
      <c r="A438" s="21" t="s">
        <v>265</v>
      </c>
      <c r="B438" s="21" t="s">
        <v>265</v>
      </c>
      <c r="C438" s="11" t="s">
        <v>394</v>
      </c>
      <c r="D438" s="21"/>
      <c r="E438" s="28" t="s">
        <v>396</v>
      </c>
      <c r="F438" s="234">
        <f>F442+F439</f>
        <v>12052.637999999999</v>
      </c>
      <c r="G438" s="234">
        <f>G442+G439</f>
        <v>12052.637999999999</v>
      </c>
      <c r="H438" s="234">
        <f>H442+H439</f>
        <v>12052.637999999999</v>
      </c>
    </row>
    <row r="439" spans="1:8" ht="36">
      <c r="A439" s="21" t="s">
        <v>265</v>
      </c>
      <c r="B439" s="21" t="s">
        <v>265</v>
      </c>
      <c r="C439" s="11" t="s">
        <v>76</v>
      </c>
      <c r="D439" s="21"/>
      <c r="E439" s="28" t="s">
        <v>77</v>
      </c>
      <c r="F439" s="234">
        <f t="shared" ref="F439:H440" si="106">F440</f>
        <v>6239.4</v>
      </c>
      <c r="G439" s="234">
        <f t="shared" si="106"/>
        <v>6239.4</v>
      </c>
      <c r="H439" s="234">
        <f t="shared" si="106"/>
        <v>6239.4</v>
      </c>
    </row>
    <row r="440" spans="1:8" ht="48">
      <c r="A440" s="21" t="s">
        <v>265</v>
      </c>
      <c r="B440" s="21" t="s">
        <v>265</v>
      </c>
      <c r="C440" s="11" t="s">
        <v>76</v>
      </c>
      <c r="D440" s="30" t="s">
        <v>296</v>
      </c>
      <c r="E440" s="167" t="s">
        <v>659</v>
      </c>
      <c r="F440" s="234">
        <f t="shared" si="106"/>
        <v>6239.4</v>
      </c>
      <c r="G440" s="234">
        <f t="shared" si="106"/>
        <v>6239.4</v>
      </c>
      <c r="H440" s="234">
        <f t="shared" si="106"/>
        <v>6239.4</v>
      </c>
    </row>
    <row r="441" spans="1:8" ht="84">
      <c r="A441" s="21" t="s">
        <v>265</v>
      </c>
      <c r="B441" s="21" t="s">
        <v>265</v>
      </c>
      <c r="C441" s="11" t="s">
        <v>76</v>
      </c>
      <c r="D441" s="21" t="s">
        <v>398</v>
      </c>
      <c r="E441" s="28" t="s">
        <v>636</v>
      </c>
      <c r="F441" s="234">
        <v>6239.4</v>
      </c>
      <c r="G441" s="234">
        <v>6239.4</v>
      </c>
      <c r="H441" s="234">
        <v>6239.4</v>
      </c>
    </row>
    <row r="442" spans="1:8" ht="36">
      <c r="A442" s="21" t="s">
        <v>265</v>
      </c>
      <c r="B442" s="21" t="s">
        <v>265</v>
      </c>
      <c r="C442" s="11" t="s">
        <v>493</v>
      </c>
      <c r="D442" s="21"/>
      <c r="E442" s="28" t="s">
        <v>722</v>
      </c>
      <c r="F442" s="234">
        <f t="shared" ref="F442:H443" si="107">F443</f>
        <v>5813.2380000000003</v>
      </c>
      <c r="G442" s="234">
        <f t="shared" si="107"/>
        <v>5813.2380000000003</v>
      </c>
      <c r="H442" s="234">
        <f t="shared" si="107"/>
        <v>5813.2380000000003</v>
      </c>
    </row>
    <row r="443" spans="1:8" ht="48">
      <c r="A443" s="21" t="s">
        <v>265</v>
      </c>
      <c r="B443" s="21" t="s">
        <v>265</v>
      </c>
      <c r="C443" s="11" t="s">
        <v>493</v>
      </c>
      <c r="D443" s="33" t="s">
        <v>296</v>
      </c>
      <c r="E443" s="167" t="s">
        <v>659</v>
      </c>
      <c r="F443" s="234">
        <f t="shared" si="107"/>
        <v>5813.2380000000003</v>
      </c>
      <c r="G443" s="234">
        <f t="shared" si="107"/>
        <v>5813.2380000000003</v>
      </c>
      <c r="H443" s="234">
        <f t="shared" si="107"/>
        <v>5813.2380000000003</v>
      </c>
    </row>
    <row r="444" spans="1:8" ht="84">
      <c r="A444" s="21" t="s">
        <v>265</v>
      </c>
      <c r="B444" s="21" t="s">
        <v>265</v>
      </c>
      <c r="C444" s="11" t="s">
        <v>493</v>
      </c>
      <c r="D444" s="21" t="s">
        <v>398</v>
      </c>
      <c r="E444" s="28" t="s">
        <v>636</v>
      </c>
      <c r="F444" s="234">
        <v>5813.2380000000003</v>
      </c>
      <c r="G444" s="234">
        <v>5813.2380000000003</v>
      </c>
      <c r="H444" s="234">
        <v>5813.2380000000003</v>
      </c>
    </row>
    <row r="445" spans="1:8" ht="24">
      <c r="A445" s="11" t="s">
        <v>265</v>
      </c>
      <c r="B445" s="11" t="s">
        <v>265</v>
      </c>
      <c r="C445" s="11" t="s">
        <v>411</v>
      </c>
      <c r="D445" s="11"/>
      <c r="E445" s="28" t="s">
        <v>706</v>
      </c>
      <c r="F445" s="234">
        <f t="shared" ref="F445:H446" si="108">F446</f>
        <v>4770.6610000000001</v>
      </c>
      <c r="G445" s="234">
        <f t="shared" si="108"/>
        <v>4816.0159999999996</v>
      </c>
      <c r="H445" s="234">
        <f t="shared" si="108"/>
        <v>4816.0159999999996</v>
      </c>
    </row>
    <row r="446" spans="1:8" ht="36">
      <c r="A446" s="11" t="s">
        <v>265</v>
      </c>
      <c r="B446" s="11" t="s">
        <v>265</v>
      </c>
      <c r="C446" s="11" t="s">
        <v>539</v>
      </c>
      <c r="D446" s="11"/>
      <c r="E446" s="28" t="s">
        <v>707</v>
      </c>
      <c r="F446" s="234">
        <f t="shared" si="108"/>
        <v>4770.6610000000001</v>
      </c>
      <c r="G446" s="234">
        <f t="shared" si="108"/>
        <v>4816.0159999999996</v>
      </c>
      <c r="H446" s="234">
        <f t="shared" si="108"/>
        <v>4816.0159999999996</v>
      </c>
    </row>
    <row r="447" spans="1:8" ht="120">
      <c r="A447" s="11" t="s">
        <v>265</v>
      </c>
      <c r="B447" s="11" t="s">
        <v>265</v>
      </c>
      <c r="C447" s="11" t="s">
        <v>540</v>
      </c>
      <c r="D447" s="11"/>
      <c r="E447" s="28" t="s">
        <v>768</v>
      </c>
      <c r="F447" s="234">
        <f>F448+F451</f>
        <v>4770.6610000000001</v>
      </c>
      <c r="G447" s="234">
        <f t="shared" ref="G447:H447" si="109">G448+G451</f>
        <v>4816.0159999999996</v>
      </c>
      <c r="H447" s="234">
        <f t="shared" si="109"/>
        <v>4816.0159999999996</v>
      </c>
    </row>
    <row r="448" spans="1:8" ht="36">
      <c r="A448" s="11" t="s">
        <v>265</v>
      </c>
      <c r="B448" s="11" t="s">
        <v>265</v>
      </c>
      <c r="C448" s="11" t="s">
        <v>494</v>
      </c>
      <c r="D448" s="11"/>
      <c r="E448" s="28" t="s">
        <v>708</v>
      </c>
      <c r="F448" s="234">
        <f t="shared" ref="F448:H449" si="110">F449</f>
        <v>632.12199999999996</v>
      </c>
      <c r="G448" s="234">
        <f t="shared" si="110"/>
        <v>677.47699999999998</v>
      </c>
      <c r="H448" s="234">
        <f t="shared" si="110"/>
        <v>677.47699999999998</v>
      </c>
    </row>
    <row r="449" spans="1:8" ht="36">
      <c r="A449" s="11" t="s">
        <v>265</v>
      </c>
      <c r="B449" s="11" t="s">
        <v>265</v>
      </c>
      <c r="C449" s="11" t="s">
        <v>494</v>
      </c>
      <c r="D449" s="30" t="s">
        <v>256</v>
      </c>
      <c r="E449" s="167" t="s">
        <v>686</v>
      </c>
      <c r="F449" s="234">
        <f t="shared" si="110"/>
        <v>632.12199999999996</v>
      </c>
      <c r="G449" s="234">
        <f t="shared" si="110"/>
        <v>677.47699999999998</v>
      </c>
      <c r="H449" s="234">
        <f t="shared" si="110"/>
        <v>677.47699999999998</v>
      </c>
    </row>
    <row r="450" spans="1:8" ht="24">
      <c r="A450" s="11" t="s">
        <v>265</v>
      </c>
      <c r="B450" s="11" t="s">
        <v>265</v>
      </c>
      <c r="C450" s="11" t="s">
        <v>494</v>
      </c>
      <c r="D450" s="21" t="s">
        <v>258</v>
      </c>
      <c r="E450" s="28" t="s">
        <v>658</v>
      </c>
      <c r="F450" s="234">
        <v>632.12199999999996</v>
      </c>
      <c r="G450" s="234">
        <v>677.47699999999998</v>
      </c>
      <c r="H450" s="234">
        <v>677.47699999999998</v>
      </c>
    </row>
    <row r="451" spans="1:8" ht="36">
      <c r="A451" s="11" t="s">
        <v>265</v>
      </c>
      <c r="B451" s="11" t="s">
        <v>265</v>
      </c>
      <c r="C451" s="11" t="s">
        <v>496</v>
      </c>
      <c r="D451" s="11"/>
      <c r="E451" s="186" t="s">
        <v>728</v>
      </c>
      <c r="F451" s="234">
        <f>F452+F455+F458</f>
        <v>4138.5389999999998</v>
      </c>
      <c r="G451" s="234">
        <f t="shared" ref="G451:H451" si="111">G452+G455+G458</f>
        <v>4138.5389999999998</v>
      </c>
      <c r="H451" s="234">
        <f t="shared" si="111"/>
        <v>4138.5389999999998</v>
      </c>
    </row>
    <row r="452" spans="1:8" ht="96">
      <c r="A452" s="11" t="s">
        <v>265</v>
      </c>
      <c r="B452" s="11" t="s">
        <v>265</v>
      </c>
      <c r="C452" s="11" t="s">
        <v>496</v>
      </c>
      <c r="D452" s="30" t="s">
        <v>558</v>
      </c>
      <c r="E452" s="167" t="s">
        <v>559</v>
      </c>
      <c r="F452" s="234">
        <f>F453+F454</f>
        <v>3606.6469999999999</v>
      </c>
      <c r="G452" s="234">
        <f t="shared" ref="G452:H452" si="112">G453+G454</f>
        <v>3606.6469999999999</v>
      </c>
      <c r="H452" s="234">
        <f t="shared" si="112"/>
        <v>3606.6469999999999</v>
      </c>
    </row>
    <row r="453" spans="1:8">
      <c r="A453" s="11" t="s">
        <v>265</v>
      </c>
      <c r="B453" s="11" t="s">
        <v>265</v>
      </c>
      <c r="C453" s="11" t="s">
        <v>496</v>
      </c>
      <c r="D453" s="31" t="s">
        <v>565</v>
      </c>
      <c r="E453" s="173" t="s">
        <v>666</v>
      </c>
      <c r="F453" s="234">
        <v>2770.0819999999999</v>
      </c>
      <c r="G453" s="234">
        <v>2770.0819999999999</v>
      </c>
      <c r="H453" s="234">
        <v>2770.0819999999999</v>
      </c>
    </row>
    <row r="454" spans="1:8" ht="60">
      <c r="A454" s="11" t="s">
        <v>265</v>
      </c>
      <c r="B454" s="11" t="s">
        <v>265</v>
      </c>
      <c r="C454" s="11" t="s">
        <v>496</v>
      </c>
      <c r="D454" s="31">
        <v>119</v>
      </c>
      <c r="E454" s="173" t="s">
        <v>681</v>
      </c>
      <c r="F454" s="234">
        <v>836.56500000000005</v>
      </c>
      <c r="G454" s="234">
        <v>836.56500000000005</v>
      </c>
      <c r="H454" s="234">
        <v>836.56500000000005</v>
      </c>
    </row>
    <row r="455" spans="1:8" ht="36">
      <c r="A455" s="11" t="s">
        <v>265</v>
      </c>
      <c r="B455" s="11" t="s">
        <v>265</v>
      </c>
      <c r="C455" s="11" t="s">
        <v>496</v>
      </c>
      <c r="D455" s="30" t="s">
        <v>256</v>
      </c>
      <c r="E455" s="167" t="s">
        <v>686</v>
      </c>
      <c r="F455" s="234">
        <f>F456+F457</f>
        <v>520.88800000000003</v>
      </c>
      <c r="G455" s="234">
        <f t="shared" ref="G455:H455" si="113">G456+G457</f>
        <v>520.88800000000003</v>
      </c>
      <c r="H455" s="234">
        <f t="shared" si="113"/>
        <v>520.88800000000003</v>
      </c>
    </row>
    <row r="456" spans="1:8" ht="24">
      <c r="A456" s="11" t="s">
        <v>265</v>
      </c>
      <c r="B456" s="11" t="s">
        <v>265</v>
      </c>
      <c r="C456" s="11" t="s">
        <v>496</v>
      </c>
      <c r="D456" s="21" t="s">
        <v>258</v>
      </c>
      <c r="E456" s="28" t="s">
        <v>658</v>
      </c>
      <c r="F456" s="234">
        <v>412.38600000000002</v>
      </c>
      <c r="G456" s="234">
        <v>412.38600000000002</v>
      </c>
      <c r="H456" s="234">
        <v>412.38600000000002</v>
      </c>
    </row>
    <row r="457" spans="1:8">
      <c r="A457" s="11" t="s">
        <v>265</v>
      </c>
      <c r="B457" s="11" t="s">
        <v>265</v>
      </c>
      <c r="C457" s="11" t="s">
        <v>496</v>
      </c>
      <c r="D457" s="21">
        <v>247</v>
      </c>
      <c r="E457" s="28" t="s">
        <v>748</v>
      </c>
      <c r="F457" s="234">
        <v>108.502</v>
      </c>
      <c r="G457" s="234">
        <v>108.502</v>
      </c>
      <c r="H457" s="234">
        <v>108.502</v>
      </c>
    </row>
    <row r="458" spans="1:8">
      <c r="A458" s="11" t="s">
        <v>265</v>
      </c>
      <c r="B458" s="11" t="s">
        <v>265</v>
      </c>
      <c r="C458" s="11" t="s">
        <v>496</v>
      </c>
      <c r="D458" s="21" t="s">
        <v>262</v>
      </c>
      <c r="E458" s="28" t="s">
        <v>263</v>
      </c>
      <c r="F458" s="234">
        <f>F459</f>
        <v>11.004</v>
      </c>
      <c r="G458" s="234">
        <f t="shared" ref="G458:H458" si="114">G459</f>
        <v>11.004</v>
      </c>
      <c r="H458" s="234">
        <f t="shared" si="114"/>
        <v>11.004</v>
      </c>
    </row>
    <row r="459" spans="1:8" ht="24">
      <c r="A459" s="11" t="s">
        <v>265</v>
      </c>
      <c r="B459" s="11" t="s">
        <v>265</v>
      </c>
      <c r="C459" s="11" t="s">
        <v>496</v>
      </c>
      <c r="D459" s="21">
        <v>851</v>
      </c>
      <c r="E459" s="28" t="s">
        <v>594</v>
      </c>
      <c r="F459" s="234">
        <v>11.004</v>
      </c>
      <c r="G459" s="234">
        <v>11.004</v>
      </c>
      <c r="H459" s="234">
        <v>11.004</v>
      </c>
    </row>
    <row r="460" spans="1:8" s="223" customFormat="1" ht="48">
      <c r="A460" s="11" t="s">
        <v>265</v>
      </c>
      <c r="B460" s="11" t="s">
        <v>265</v>
      </c>
      <c r="C460" s="11" t="s">
        <v>399</v>
      </c>
      <c r="D460" s="21"/>
      <c r="E460" s="28" t="s">
        <v>694</v>
      </c>
      <c r="F460" s="234">
        <f>F461</f>
        <v>7.0780000000000003</v>
      </c>
      <c r="G460" s="234">
        <f t="shared" ref="G460:H464" si="115">G461</f>
        <v>7.0780000000000003</v>
      </c>
      <c r="H460" s="234">
        <f t="shared" si="115"/>
        <v>7.0780000000000003</v>
      </c>
    </row>
    <row r="461" spans="1:8" s="223" customFormat="1" ht="48">
      <c r="A461" s="11" t="s">
        <v>265</v>
      </c>
      <c r="B461" s="11" t="s">
        <v>265</v>
      </c>
      <c r="C461" s="11" t="s">
        <v>405</v>
      </c>
      <c r="D461" s="102"/>
      <c r="E461" s="28" t="s">
        <v>780</v>
      </c>
      <c r="F461" s="234">
        <f>F462</f>
        <v>7.0780000000000003</v>
      </c>
      <c r="G461" s="234">
        <f t="shared" si="115"/>
        <v>7.0780000000000003</v>
      </c>
      <c r="H461" s="234">
        <f t="shared" si="115"/>
        <v>7.0780000000000003</v>
      </c>
    </row>
    <row r="462" spans="1:8" s="223" customFormat="1" ht="48">
      <c r="A462" s="11" t="s">
        <v>265</v>
      </c>
      <c r="B462" s="11" t="s">
        <v>265</v>
      </c>
      <c r="C462" s="11" t="s">
        <v>406</v>
      </c>
      <c r="D462" s="102"/>
      <c r="E462" s="28" t="s">
        <v>769</v>
      </c>
      <c r="F462" s="234">
        <f>F463</f>
        <v>7.0780000000000003</v>
      </c>
      <c r="G462" s="234">
        <f t="shared" si="115"/>
        <v>7.0780000000000003</v>
      </c>
      <c r="H462" s="234">
        <f t="shared" si="115"/>
        <v>7.0780000000000003</v>
      </c>
    </row>
    <row r="463" spans="1:8" s="223" customFormat="1" ht="48">
      <c r="A463" s="11" t="s">
        <v>265</v>
      </c>
      <c r="B463" s="11" t="s">
        <v>265</v>
      </c>
      <c r="C463" s="11" t="s">
        <v>478</v>
      </c>
      <c r="D463" s="102"/>
      <c r="E463" s="28" t="s">
        <v>705</v>
      </c>
      <c r="F463" s="234">
        <f>F464</f>
        <v>7.0780000000000003</v>
      </c>
      <c r="G463" s="234">
        <f t="shared" si="115"/>
        <v>7.0780000000000003</v>
      </c>
      <c r="H463" s="234">
        <f t="shared" si="115"/>
        <v>7.0780000000000003</v>
      </c>
    </row>
    <row r="464" spans="1:8" s="223" customFormat="1" ht="36">
      <c r="A464" s="11" t="s">
        <v>265</v>
      </c>
      <c r="B464" s="11" t="s">
        <v>265</v>
      </c>
      <c r="C464" s="11" t="s">
        <v>478</v>
      </c>
      <c r="D464" s="30" t="s">
        <v>256</v>
      </c>
      <c r="E464" s="186" t="s">
        <v>686</v>
      </c>
      <c r="F464" s="238">
        <f>F465</f>
        <v>7.0780000000000003</v>
      </c>
      <c r="G464" s="238">
        <f t="shared" si="115"/>
        <v>7.0780000000000003</v>
      </c>
      <c r="H464" s="238">
        <f t="shared" si="115"/>
        <v>7.0780000000000003</v>
      </c>
    </row>
    <row r="465" spans="1:8" s="223" customFormat="1" ht="24">
      <c r="A465" s="11" t="s">
        <v>265</v>
      </c>
      <c r="B465" s="11" t="s">
        <v>265</v>
      </c>
      <c r="C465" s="11" t="s">
        <v>478</v>
      </c>
      <c r="D465" s="21" t="s">
        <v>258</v>
      </c>
      <c r="E465" s="179" t="s">
        <v>658</v>
      </c>
      <c r="F465" s="238">
        <v>7.0780000000000003</v>
      </c>
      <c r="G465" s="238">
        <v>7.0780000000000003</v>
      </c>
      <c r="H465" s="238">
        <v>7.0780000000000003</v>
      </c>
    </row>
    <row r="466" spans="1:8" ht="24">
      <c r="A466" s="102" t="s">
        <v>265</v>
      </c>
      <c r="B466" s="102" t="s">
        <v>264</v>
      </c>
      <c r="C466" s="11"/>
      <c r="D466" s="102"/>
      <c r="E466" s="121" t="s">
        <v>553</v>
      </c>
      <c r="F466" s="233">
        <f>F467+F490</f>
        <v>21254.48</v>
      </c>
      <c r="G466" s="233">
        <f>G467+G490</f>
        <v>16778.012999999999</v>
      </c>
      <c r="H466" s="233">
        <f>H467+H490</f>
        <v>16785.012999999999</v>
      </c>
    </row>
    <row r="467" spans="1:8" ht="36">
      <c r="A467" s="21" t="s">
        <v>265</v>
      </c>
      <c r="B467" s="21" t="s">
        <v>264</v>
      </c>
      <c r="C467" s="11" t="s">
        <v>138</v>
      </c>
      <c r="D467" s="21"/>
      <c r="E467" s="28" t="s">
        <v>711</v>
      </c>
      <c r="F467" s="234">
        <f t="shared" ref="F467:H468" si="116">F468</f>
        <v>17156.514999999999</v>
      </c>
      <c r="G467" s="234">
        <f t="shared" si="116"/>
        <v>12673.048000000001</v>
      </c>
      <c r="H467" s="234">
        <f t="shared" si="116"/>
        <v>12673.048000000001</v>
      </c>
    </row>
    <row r="468" spans="1:8">
      <c r="A468" s="21" t="s">
        <v>265</v>
      </c>
      <c r="B468" s="21" t="s">
        <v>264</v>
      </c>
      <c r="C468" s="11" t="s">
        <v>148</v>
      </c>
      <c r="D468" s="21"/>
      <c r="E468" s="28" t="s">
        <v>556</v>
      </c>
      <c r="F468" s="234">
        <f t="shared" si="116"/>
        <v>17156.514999999999</v>
      </c>
      <c r="G468" s="234">
        <f t="shared" si="116"/>
        <v>12673.048000000001</v>
      </c>
      <c r="H468" s="234">
        <f t="shared" si="116"/>
        <v>12673.048000000001</v>
      </c>
    </row>
    <row r="469" spans="1:8" ht="36">
      <c r="A469" s="21" t="s">
        <v>265</v>
      </c>
      <c r="B469" s="21" t="s">
        <v>264</v>
      </c>
      <c r="C469" s="11" t="s">
        <v>149</v>
      </c>
      <c r="D469" s="21"/>
      <c r="E469" s="28" t="s">
        <v>388</v>
      </c>
      <c r="F469" s="234">
        <f>F470+F475+F478+F481+F484</f>
        <v>17156.514999999999</v>
      </c>
      <c r="G469" s="234">
        <f t="shared" ref="G469:H469" si="117">G470+G475+G478+G481+G484</f>
        <v>12673.048000000001</v>
      </c>
      <c r="H469" s="234">
        <f t="shared" si="117"/>
        <v>12673.048000000001</v>
      </c>
    </row>
    <row r="470" spans="1:8" ht="48">
      <c r="A470" s="21" t="s">
        <v>265</v>
      </c>
      <c r="B470" s="21" t="s">
        <v>264</v>
      </c>
      <c r="C470" s="11" t="s">
        <v>498</v>
      </c>
      <c r="D470" s="21"/>
      <c r="E470" s="28" t="s">
        <v>557</v>
      </c>
      <c r="F470" s="234">
        <f>F471</f>
        <v>2890.415</v>
      </c>
      <c r="G470" s="234">
        <f t="shared" ref="G470:H470" si="118">G471</f>
        <v>2883.9479999999999</v>
      </c>
      <c r="H470" s="234">
        <f t="shared" si="118"/>
        <v>2883.9479999999999</v>
      </c>
    </row>
    <row r="471" spans="1:8" ht="96">
      <c r="A471" s="21" t="s">
        <v>265</v>
      </c>
      <c r="B471" s="21" t="s">
        <v>264</v>
      </c>
      <c r="C471" s="11" t="s">
        <v>498</v>
      </c>
      <c r="D471" s="30" t="s">
        <v>558</v>
      </c>
      <c r="E471" s="167" t="s">
        <v>559</v>
      </c>
      <c r="F471" s="234">
        <f>F472+F473+F474</f>
        <v>2890.415</v>
      </c>
      <c r="G471" s="234">
        <f>G472+G473+G474</f>
        <v>2883.9479999999999</v>
      </c>
      <c r="H471" s="234">
        <f>H472+H473+H474</f>
        <v>2883.9479999999999</v>
      </c>
    </row>
    <row r="472" spans="1:8" ht="36">
      <c r="A472" s="21" t="s">
        <v>265</v>
      </c>
      <c r="B472" s="21" t="s">
        <v>264</v>
      </c>
      <c r="C472" s="11" t="s">
        <v>498</v>
      </c>
      <c r="D472" s="31" t="s">
        <v>560</v>
      </c>
      <c r="E472" s="173" t="s">
        <v>176</v>
      </c>
      <c r="F472" s="234">
        <v>1529.192</v>
      </c>
      <c r="G472" s="234">
        <v>1529.19</v>
      </c>
      <c r="H472" s="234">
        <v>1529.19</v>
      </c>
    </row>
    <row r="473" spans="1:8" ht="60">
      <c r="A473" s="21" t="s">
        <v>265</v>
      </c>
      <c r="B473" s="21" t="s">
        <v>264</v>
      </c>
      <c r="C473" s="11" t="s">
        <v>498</v>
      </c>
      <c r="D473" s="31" t="s">
        <v>561</v>
      </c>
      <c r="E473" s="173" t="s">
        <v>177</v>
      </c>
      <c r="F473" s="234">
        <v>690.82299999999998</v>
      </c>
      <c r="G473" s="234">
        <v>685.82299999999998</v>
      </c>
      <c r="H473" s="234">
        <v>685.82299999999998</v>
      </c>
    </row>
    <row r="474" spans="1:8" ht="72">
      <c r="A474" s="21" t="s">
        <v>265</v>
      </c>
      <c r="B474" s="21" t="s">
        <v>264</v>
      </c>
      <c r="C474" s="11" t="s">
        <v>498</v>
      </c>
      <c r="D474" s="31">
        <v>129</v>
      </c>
      <c r="E474" s="173" t="s">
        <v>178</v>
      </c>
      <c r="F474" s="234">
        <v>670.4</v>
      </c>
      <c r="G474" s="234">
        <v>668.93499999999995</v>
      </c>
      <c r="H474" s="234">
        <v>668.93499999999995</v>
      </c>
    </row>
    <row r="475" spans="1:8" ht="36">
      <c r="A475" s="21" t="s">
        <v>265</v>
      </c>
      <c r="B475" s="21" t="s">
        <v>264</v>
      </c>
      <c r="C475" s="11" t="s">
        <v>500</v>
      </c>
      <c r="D475" s="21"/>
      <c r="E475" s="28" t="s">
        <v>222</v>
      </c>
      <c r="F475" s="234">
        <f t="shared" ref="F475:H476" si="119">F476</f>
        <v>464</v>
      </c>
      <c r="G475" s="234">
        <f t="shared" si="119"/>
        <v>464</v>
      </c>
      <c r="H475" s="234">
        <f t="shared" si="119"/>
        <v>464</v>
      </c>
    </row>
    <row r="476" spans="1:8" ht="36">
      <c r="A476" s="21" t="s">
        <v>265</v>
      </c>
      <c r="B476" s="21" t="s">
        <v>264</v>
      </c>
      <c r="C476" s="11" t="s">
        <v>500</v>
      </c>
      <c r="D476" s="30" t="s">
        <v>256</v>
      </c>
      <c r="E476" s="167" t="s">
        <v>686</v>
      </c>
      <c r="F476" s="234">
        <f t="shared" si="119"/>
        <v>464</v>
      </c>
      <c r="G476" s="234">
        <f t="shared" si="119"/>
        <v>464</v>
      </c>
      <c r="H476" s="234">
        <f t="shared" si="119"/>
        <v>464</v>
      </c>
    </row>
    <row r="477" spans="1:8" ht="24">
      <c r="A477" s="21" t="s">
        <v>265</v>
      </c>
      <c r="B477" s="21" t="s">
        <v>264</v>
      </c>
      <c r="C477" s="11" t="s">
        <v>500</v>
      </c>
      <c r="D477" s="21" t="s">
        <v>258</v>
      </c>
      <c r="E477" s="28" t="s">
        <v>658</v>
      </c>
      <c r="F477" s="234">
        <v>464</v>
      </c>
      <c r="G477" s="234">
        <v>464</v>
      </c>
      <c r="H477" s="234">
        <v>464</v>
      </c>
    </row>
    <row r="478" spans="1:8" ht="48">
      <c r="A478" s="21" t="s">
        <v>265</v>
      </c>
      <c r="B478" s="21" t="s">
        <v>264</v>
      </c>
      <c r="C478" s="11" t="s">
        <v>375</v>
      </c>
      <c r="D478" s="21"/>
      <c r="E478" s="28" t="s">
        <v>207</v>
      </c>
      <c r="F478" s="234">
        <f>F479</f>
        <v>4200</v>
      </c>
      <c r="G478" s="234">
        <f t="shared" ref="F478:H479" si="120">G479</f>
        <v>0</v>
      </c>
      <c r="H478" s="234">
        <f t="shared" si="120"/>
        <v>0</v>
      </c>
    </row>
    <row r="479" spans="1:8" ht="48">
      <c r="A479" s="21" t="s">
        <v>265</v>
      </c>
      <c r="B479" s="21" t="s">
        <v>264</v>
      </c>
      <c r="C479" s="11" t="s">
        <v>375</v>
      </c>
      <c r="D479" s="33" t="s">
        <v>296</v>
      </c>
      <c r="E479" s="167" t="s">
        <v>659</v>
      </c>
      <c r="F479" s="234">
        <f t="shared" si="120"/>
        <v>4200</v>
      </c>
      <c r="G479" s="234">
        <f t="shared" si="120"/>
        <v>0</v>
      </c>
      <c r="H479" s="234">
        <f t="shared" si="120"/>
        <v>0</v>
      </c>
    </row>
    <row r="480" spans="1:8" ht="24">
      <c r="A480" s="21" t="s">
        <v>265</v>
      </c>
      <c r="B480" s="21" t="s">
        <v>264</v>
      </c>
      <c r="C480" s="11" t="s">
        <v>375</v>
      </c>
      <c r="D480" s="21">
        <v>612</v>
      </c>
      <c r="E480" s="28" t="s">
        <v>545</v>
      </c>
      <c r="F480" s="234">
        <v>4200</v>
      </c>
      <c r="G480" s="234">
        <v>0</v>
      </c>
      <c r="H480" s="234">
        <v>0</v>
      </c>
    </row>
    <row r="481" spans="1:11" ht="36">
      <c r="A481" s="21" t="s">
        <v>265</v>
      </c>
      <c r="B481" s="21" t="s">
        <v>264</v>
      </c>
      <c r="C481" s="11" t="s">
        <v>312</v>
      </c>
      <c r="D481" s="21"/>
      <c r="E481" s="28" t="s">
        <v>824</v>
      </c>
      <c r="F481" s="234">
        <f>F482</f>
        <v>277</v>
      </c>
      <c r="G481" s="234">
        <f t="shared" ref="G481:H482" si="121">G482</f>
        <v>0</v>
      </c>
      <c r="H481" s="234">
        <f t="shared" si="121"/>
        <v>0</v>
      </c>
    </row>
    <row r="482" spans="1:11" ht="36">
      <c r="A482" s="21" t="s">
        <v>265</v>
      </c>
      <c r="B482" s="21" t="s">
        <v>264</v>
      </c>
      <c r="C482" s="11" t="s">
        <v>312</v>
      </c>
      <c r="D482" s="30" t="s">
        <v>256</v>
      </c>
      <c r="E482" s="167" t="s">
        <v>686</v>
      </c>
      <c r="F482" s="234">
        <f>F483</f>
        <v>277</v>
      </c>
      <c r="G482" s="234">
        <f t="shared" si="121"/>
        <v>0</v>
      </c>
      <c r="H482" s="234">
        <f t="shared" si="121"/>
        <v>0</v>
      </c>
    </row>
    <row r="483" spans="1:11" ht="24">
      <c r="A483" s="21" t="s">
        <v>265</v>
      </c>
      <c r="B483" s="21" t="s">
        <v>264</v>
      </c>
      <c r="C483" s="11" t="s">
        <v>312</v>
      </c>
      <c r="D483" s="21" t="s">
        <v>258</v>
      </c>
      <c r="E483" s="28" t="s">
        <v>658</v>
      </c>
      <c r="F483" s="234">
        <v>277</v>
      </c>
      <c r="G483" s="234">
        <v>0</v>
      </c>
      <c r="H483" s="234">
        <v>0</v>
      </c>
    </row>
    <row r="484" spans="1:11" ht="36">
      <c r="A484" s="21" t="s">
        <v>265</v>
      </c>
      <c r="B484" s="21" t="s">
        <v>264</v>
      </c>
      <c r="C484" s="132" t="s">
        <v>808</v>
      </c>
      <c r="D484" s="31"/>
      <c r="E484" s="176" t="s">
        <v>387</v>
      </c>
      <c r="F484" s="234">
        <f>F485+F488</f>
        <v>9325.1</v>
      </c>
      <c r="G484" s="234">
        <f>G485+G488</f>
        <v>9325.1</v>
      </c>
      <c r="H484" s="234">
        <f>H485+H488</f>
        <v>9325.1</v>
      </c>
    </row>
    <row r="485" spans="1:11" ht="96">
      <c r="A485" s="21" t="s">
        <v>265</v>
      </c>
      <c r="B485" s="21" t="s">
        <v>264</v>
      </c>
      <c r="C485" s="132" t="s">
        <v>808</v>
      </c>
      <c r="D485" s="30" t="s">
        <v>558</v>
      </c>
      <c r="E485" s="167" t="s">
        <v>559</v>
      </c>
      <c r="F485" s="234">
        <f>F486+F487</f>
        <v>9249.4</v>
      </c>
      <c r="G485" s="234">
        <f t="shared" ref="G485:H485" si="122">G486+G487</f>
        <v>9249.4</v>
      </c>
      <c r="H485" s="234">
        <f t="shared" si="122"/>
        <v>9249.4</v>
      </c>
    </row>
    <row r="486" spans="1:11">
      <c r="A486" s="21" t="s">
        <v>265</v>
      </c>
      <c r="B486" s="21" t="s">
        <v>264</v>
      </c>
      <c r="C486" s="132" t="s">
        <v>808</v>
      </c>
      <c r="D486" s="31" t="s">
        <v>565</v>
      </c>
      <c r="E486" s="173" t="s">
        <v>666</v>
      </c>
      <c r="F486" s="234">
        <v>7104</v>
      </c>
      <c r="G486" s="234">
        <v>7104</v>
      </c>
      <c r="H486" s="234">
        <v>7104</v>
      </c>
    </row>
    <row r="487" spans="1:11" ht="60">
      <c r="A487" s="21" t="s">
        <v>265</v>
      </c>
      <c r="B487" s="21" t="s">
        <v>264</v>
      </c>
      <c r="C487" s="132" t="s">
        <v>808</v>
      </c>
      <c r="D487" s="31">
        <v>119</v>
      </c>
      <c r="E487" s="173" t="s">
        <v>681</v>
      </c>
      <c r="F487" s="234">
        <v>2145.4</v>
      </c>
      <c r="G487" s="234">
        <v>2145.4</v>
      </c>
      <c r="H487" s="234">
        <v>2145.4</v>
      </c>
    </row>
    <row r="488" spans="1:11" ht="36">
      <c r="A488" s="21" t="s">
        <v>265</v>
      </c>
      <c r="B488" s="21" t="s">
        <v>264</v>
      </c>
      <c r="C488" s="132" t="s">
        <v>808</v>
      </c>
      <c r="D488" s="30" t="s">
        <v>256</v>
      </c>
      <c r="E488" s="167" t="s">
        <v>686</v>
      </c>
      <c r="F488" s="234">
        <f>F489</f>
        <v>75.7</v>
      </c>
      <c r="G488" s="234">
        <f t="shared" ref="G488:H488" si="123">G489</f>
        <v>75.7</v>
      </c>
      <c r="H488" s="234">
        <f t="shared" si="123"/>
        <v>75.7</v>
      </c>
    </row>
    <row r="489" spans="1:11" ht="24">
      <c r="A489" s="21" t="s">
        <v>265</v>
      </c>
      <c r="B489" s="21" t="s">
        <v>264</v>
      </c>
      <c r="C489" s="132" t="s">
        <v>808</v>
      </c>
      <c r="D489" s="21" t="s">
        <v>258</v>
      </c>
      <c r="E489" s="28" t="s">
        <v>658</v>
      </c>
      <c r="F489" s="234">
        <v>75.7</v>
      </c>
      <c r="G489" s="234">
        <v>75.7</v>
      </c>
      <c r="H489" s="234">
        <v>75.7</v>
      </c>
    </row>
    <row r="490" spans="1:11" ht="24">
      <c r="A490" s="21" t="s">
        <v>265</v>
      </c>
      <c r="B490" s="21" t="s">
        <v>264</v>
      </c>
      <c r="C490" s="11" t="s">
        <v>130</v>
      </c>
      <c r="D490" s="11"/>
      <c r="E490" s="28" t="s">
        <v>67</v>
      </c>
      <c r="F490" s="238">
        <f>F491+F498</f>
        <v>4097.9650000000001</v>
      </c>
      <c r="G490" s="238">
        <f>G499+G491</f>
        <v>4104.9650000000001</v>
      </c>
      <c r="H490" s="238">
        <f>H499+H491</f>
        <v>4111.9650000000001</v>
      </c>
    </row>
    <row r="491" spans="1:11" ht="48">
      <c r="A491" s="21" t="s">
        <v>265</v>
      </c>
      <c r="B491" s="21" t="s">
        <v>264</v>
      </c>
      <c r="C491" s="11" t="s">
        <v>400</v>
      </c>
      <c r="D491" s="11"/>
      <c r="E491" s="28" t="s">
        <v>401</v>
      </c>
      <c r="F491" s="238">
        <f>F492</f>
        <v>3395.9649999999997</v>
      </c>
      <c r="G491" s="238">
        <f>G492</f>
        <v>3395.9649999999997</v>
      </c>
      <c r="H491" s="238">
        <f>H492</f>
        <v>3395.9649999999997</v>
      </c>
    </row>
    <row r="492" spans="1:11" ht="36">
      <c r="A492" s="21" t="s">
        <v>265</v>
      </c>
      <c r="B492" s="21" t="s">
        <v>264</v>
      </c>
      <c r="C492" s="11" t="s">
        <v>438</v>
      </c>
      <c r="D492" s="31"/>
      <c r="E492" s="176" t="s">
        <v>387</v>
      </c>
      <c r="F492" s="234">
        <f>F493+F496</f>
        <v>3395.9649999999997</v>
      </c>
      <c r="G492" s="234">
        <f>G493+G496</f>
        <v>3395.9649999999997</v>
      </c>
      <c r="H492" s="234">
        <f>H493+H496</f>
        <v>3395.9649999999997</v>
      </c>
      <c r="J492" s="223"/>
      <c r="K492" s="223"/>
    </row>
    <row r="493" spans="1:11" ht="96">
      <c r="A493" s="21" t="s">
        <v>265</v>
      </c>
      <c r="B493" s="21" t="s">
        <v>264</v>
      </c>
      <c r="C493" s="11" t="s">
        <v>438</v>
      </c>
      <c r="D493" s="30" t="s">
        <v>558</v>
      </c>
      <c r="E493" s="167" t="s">
        <v>559</v>
      </c>
      <c r="F493" s="234">
        <f>F494+F495</f>
        <v>3329.8649999999998</v>
      </c>
      <c r="G493" s="234">
        <f t="shared" ref="G493:H493" si="124">G494+G495</f>
        <v>3329.8649999999998</v>
      </c>
      <c r="H493" s="234">
        <f t="shared" si="124"/>
        <v>3329.8649999999998</v>
      </c>
    </row>
    <row r="494" spans="1:11">
      <c r="A494" s="21" t="s">
        <v>265</v>
      </c>
      <c r="B494" s="21" t="s">
        <v>264</v>
      </c>
      <c r="C494" s="11" t="s">
        <v>438</v>
      </c>
      <c r="D494" s="31" t="s">
        <v>565</v>
      </c>
      <c r="E494" s="173" t="s">
        <v>666</v>
      </c>
      <c r="F494" s="234">
        <v>2557.5</v>
      </c>
      <c r="G494" s="234">
        <v>2557.5</v>
      </c>
      <c r="H494" s="234">
        <v>2557.5</v>
      </c>
    </row>
    <row r="495" spans="1:11" ht="60">
      <c r="A495" s="21" t="s">
        <v>265</v>
      </c>
      <c r="B495" s="21" t="s">
        <v>264</v>
      </c>
      <c r="C495" s="11" t="s">
        <v>438</v>
      </c>
      <c r="D495" s="31">
        <v>119</v>
      </c>
      <c r="E495" s="173" t="s">
        <v>681</v>
      </c>
      <c r="F495" s="234">
        <v>772.36500000000001</v>
      </c>
      <c r="G495" s="234">
        <v>772.36500000000001</v>
      </c>
      <c r="H495" s="234">
        <v>772.36500000000001</v>
      </c>
    </row>
    <row r="496" spans="1:11" ht="36">
      <c r="A496" s="21" t="s">
        <v>265</v>
      </c>
      <c r="B496" s="21" t="s">
        <v>264</v>
      </c>
      <c r="C496" s="11" t="s">
        <v>438</v>
      </c>
      <c r="D496" s="30" t="s">
        <v>256</v>
      </c>
      <c r="E496" s="167" t="s">
        <v>686</v>
      </c>
      <c r="F496" s="234">
        <f>F497</f>
        <v>66.099999999999994</v>
      </c>
      <c r="G496" s="234">
        <f t="shared" ref="G496:H496" si="125">G497</f>
        <v>66.099999999999994</v>
      </c>
      <c r="H496" s="234">
        <f t="shared" si="125"/>
        <v>66.099999999999994</v>
      </c>
    </row>
    <row r="497" spans="1:8" ht="24">
      <c r="A497" s="21" t="s">
        <v>265</v>
      </c>
      <c r="B497" s="21" t="s">
        <v>264</v>
      </c>
      <c r="C497" s="11" t="s">
        <v>438</v>
      </c>
      <c r="D497" s="21" t="s">
        <v>258</v>
      </c>
      <c r="E497" s="28" t="s">
        <v>658</v>
      </c>
      <c r="F497" s="234">
        <v>66.099999999999994</v>
      </c>
      <c r="G497" s="234">
        <v>66.099999999999994</v>
      </c>
      <c r="H497" s="234">
        <v>66.099999999999994</v>
      </c>
    </row>
    <row r="498" spans="1:8" ht="36">
      <c r="A498" s="21" t="s">
        <v>265</v>
      </c>
      <c r="B498" s="21" t="s">
        <v>264</v>
      </c>
      <c r="C498" s="11" t="s">
        <v>424</v>
      </c>
      <c r="D498" s="11"/>
      <c r="E498" s="28" t="s">
        <v>68</v>
      </c>
      <c r="F498" s="238">
        <f>F499</f>
        <v>702</v>
      </c>
      <c r="G498" s="238">
        <f>G499</f>
        <v>709</v>
      </c>
      <c r="H498" s="238">
        <f>H499</f>
        <v>716</v>
      </c>
    </row>
    <row r="499" spans="1:8" ht="84">
      <c r="A499" s="21" t="s">
        <v>265</v>
      </c>
      <c r="B499" s="21" t="s">
        <v>264</v>
      </c>
      <c r="C499" s="32" t="s">
        <v>501</v>
      </c>
      <c r="D499" s="174"/>
      <c r="E499" s="175" t="s">
        <v>181</v>
      </c>
      <c r="F499" s="234">
        <f>F500+F504</f>
        <v>702</v>
      </c>
      <c r="G499" s="234">
        <f>G500+G504</f>
        <v>709</v>
      </c>
      <c r="H499" s="234">
        <f>H500+H504</f>
        <v>716</v>
      </c>
    </row>
    <row r="500" spans="1:8" ht="96">
      <c r="A500" s="21" t="s">
        <v>265</v>
      </c>
      <c r="B500" s="21" t="s">
        <v>264</v>
      </c>
      <c r="C500" s="32" t="s">
        <v>501</v>
      </c>
      <c r="D500" s="30" t="s">
        <v>558</v>
      </c>
      <c r="E500" s="167" t="s">
        <v>559</v>
      </c>
      <c r="F500" s="234">
        <f>F501+F502+F503</f>
        <v>702</v>
      </c>
      <c r="G500" s="234">
        <f>G501+G502+G503</f>
        <v>706.5</v>
      </c>
      <c r="H500" s="234">
        <f>H501+H502+H503</f>
        <v>706.5</v>
      </c>
    </row>
    <row r="501" spans="1:8" ht="36">
      <c r="A501" s="21" t="s">
        <v>265</v>
      </c>
      <c r="B501" s="21" t="s">
        <v>264</v>
      </c>
      <c r="C501" s="32" t="s">
        <v>501</v>
      </c>
      <c r="D501" s="31" t="s">
        <v>560</v>
      </c>
      <c r="E501" s="173" t="s">
        <v>176</v>
      </c>
      <c r="F501" s="234">
        <v>411</v>
      </c>
      <c r="G501" s="234">
        <v>411</v>
      </c>
      <c r="H501" s="234">
        <v>411</v>
      </c>
    </row>
    <row r="502" spans="1:8" ht="60">
      <c r="A502" s="21" t="s">
        <v>265</v>
      </c>
      <c r="B502" s="21" t="s">
        <v>264</v>
      </c>
      <c r="C502" s="32" t="s">
        <v>501</v>
      </c>
      <c r="D502" s="31" t="s">
        <v>561</v>
      </c>
      <c r="E502" s="173" t="s">
        <v>177</v>
      </c>
      <c r="F502" s="234">
        <v>133.30000000000001</v>
      </c>
      <c r="G502" s="234">
        <v>137.80000000000001</v>
      </c>
      <c r="H502" s="234">
        <v>137.80000000000001</v>
      </c>
    </row>
    <row r="503" spans="1:8" ht="72">
      <c r="A503" s="21" t="s">
        <v>265</v>
      </c>
      <c r="B503" s="21" t="s">
        <v>264</v>
      </c>
      <c r="C503" s="32" t="s">
        <v>501</v>
      </c>
      <c r="D503" s="31">
        <v>129</v>
      </c>
      <c r="E503" s="173" t="s">
        <v>178</v>
      </c>
      <c r="F503" s="234">
        <v>157.69999999999999</v>
      </c>
      <c r="G503" s="234">
        <v>157.69999999999999</v>
      </c>
      <c r="H503" s="234">
        <v>157.69999999999999</v>
      </c>
    </row>
    <row r="504" spans="1:8" ht="36">
      <c r="A504" s="21" t="s">
        <v>265</v>
      </c>
      <c r="B504" s="21" t="s">
        <v>264</v>
      </c>
      <c r="C504" s="32" t="s">
        <v>501</v>
      </c>
      <c r="D504" s="30" t="s">
        <v>256</v>
      </c>
      <c r="E504" s="167" t="s">
        <v>686</v>
      </c>
      <c r="F504" s="234">
        <f>F505</f>
        <v>0</v>
      </c>
      <c r="G504" s="234">
        <f>G505</f>
        <v>2.5</v>
      </c>
      <c r="H504" s="234">
        <f>H505</f>
        <v>9.5</v>
      </c>
    </row>
    <row r="505" spans="1:8" ht="24">
      <c r="A505" s="21" t="s">
        <v>265</v>
      </c>
      <c r="B505" s="21" t="s">
        <v>264</v>
      </c>
      <c r="C505" s="32" t="s">
        <v>501</v>
      </c>
      <c r="D505" s="21" t="s">
        <v>258</v>
      </c>
      <c r="E505" s="28" t="s">
        <v>658</v>
      </c>
      <c r="F505" s="234">
        <v>0</v>
      </c>
      <c r="G505" s="234">
        <v>2.5</v>
      </c>
      <c r="H505" s="234">
        <v>9.5</v>
      </c>
    </row>
    <row r="506" spans="1:8">
      <c r="A506" s="24" t="s">
        <v>260</v>
      </c>
      <c r="B506" s="24" t="s">
        <v>248</v>
      </c>
      <c r="C506" s="25"/>
      <c r="D506" s="24"/>
      <c r="E506" s="196" t="s">
        <v>57</v>
      </c>
      <c r="F506" s="232">
        <f t="shared" ref="F506:H508" si="126">F507</f>
        <v>61443.509999999995</v>
      </c>
      <c r="G506" s="232">
        <f t="shared" si="126"/>
        <v>57934.509999999995</v>
      </c>
      <c r="H506" s="232">
        <f t="shared" si="126"/>
        <v>57934.509999999995</v>
      </c>
    </row>
    <row r="507" spans="1:8">
      <c r="A507" s="102" t="s">
        <v>260</v>
      </c>
      <c r="B507" s="102" t="s">
        <v>254</v>
      </c>
      <c r="C507" s="101"/>
      <c r="D507" s="102"/>
      <c r="E507" s="121" t="s">
        <v>304</v>
      </c>
      <c r="F507" s="233">
        <f t="shared" si="126"/>
        <v>61443.509999999995</v>
      </c>
      <c r="G507" s="233">
        <f t="shared" si="126"/>
        <v>57934.509999999995</v>
      </c>
      <c r="H507" s="233">
        <f t="shared" si="126"/>
        <v>57934.509999999995</v>
      </c>
    </row>
    <row r="508" spans="1:8" ht="48">
      <c r="A508" s="21" t="s">
        <v>260</v>
      </c>
      <c r="B508" s="21" t="s">
        <v>254</v>
      </c>
      <c r="C508" s="11" t="s">
        <v>133</v>
      </c>
      <c r="D508" s="21"/>
      <c r="E508" s="28" t="s">
        <v>704</v>
      </c>
      <c r="F508" s="234">
        <f>F509</f>
        <v>61443.509999999995</v>
      </c>
      <c r="G508" s="234">
        <f t="shared" si="126"/>
        <v>57934.509999999995</v>
      </c>
      <c r="H508" s="234">
        <f t="shared" si="126"/>
        <v>57934.509999999995</v>
      </c>
    </row>
    <row r="509" spans="1:8" ht="36">
      <c r="A509" s="21" t="s">
        <v>260</v>
      </c>
      <c r="B509" s="21" t="s">
        <v>254</v>
      </c>
      <c r="C509" s="11" t="s">
        <v>134</v>
      </c>
      <c r="D509" s="21"/>
      <c r="E509" s="28" t="s">
        <v>344</v>
      </c>
      <c r="F509" s="234">
        <f>F510+F526+F536</f>
        <v>61443.509999999995</v>
      </c>
      <c r="G509" s="234">
        <f>G510+G526+G536</f>
        <v>57934.509999999995</v>
      </c>
      <c r="H509" s="234">
        <f>H510+H526+H536</f>
        <v>57934.509999999995</v>
      </c>
    </row>
    <row r="510" spans="1:8" ht="24">
      <c r="A510" s="21" t="s">
        <v>260</v>
      </c>
      <c r="B510" s="21" t="s">
        <v>254</v>
      </c>
      <c r="C510" s="11" t="s">
        <v>135</v>
      </c>
      <c r="D510" s="21"/>
      <c r="E510" s="28" t="s">
        <v>159</v>
      </c>
      <c r="F510" s="234">
        <f>F511+F520+F514+F517+F523</f>
        <v>17294.71</v>
      </c>
      <c r="G510" s="234">
        <f>G511+G520+G514+G517+G523</f>
        <v>13785.710000000001</v>
      </c>
      <c r="H510" s="234">
        <f>H511+H520+H514+H517+H523</f>
        <v>13785.710000000001</v>
      </c>
    </row>
    <row r="511" spans="1:8" ht="36">
      <c r="A511" s="21" t="s">
        <v>260</v>
      </c>
      <c r="B511" s="21" t="s">
        <v>254</v>
      </c>
      <c r="C511" s="11" t="s">
        <v>502</v>
      </c>
      <c r="D511" s="30"/>
      <c r="E511" s="167" t="s">
        <v>710</v>
      </c>
      <c r="F511" s="234">
        <f t="shared" ref="F511:H512" si="127">F512</f>
        <v>5138.6909999999998</v>
      </c>
      <c r="G511" s="234">
        <f t="shared" si="127"/>
        <v>5138.6909999999998</v>
      </c>
      <c r="H511" s="234">
        <f t="shared" si="127"/>
        <v>5138.6909999999998</v>
      </c>
    </row>
    <row r="512" spans="1:8" ht="48">
      <c r="A512" s="21" t="s">
        <v>260</v>
      </c>
      <c r="B512" s="21" t="s">
        <v>254</v>
      </c>
      <c r="C512" s="11" t="s">
        <v>502</v>
      </c>
      <c r="D512" s="33" t="s">
        <v>296</v>
      </c>
      <c r="E512" s="167" t="s">
        <v>659</v>
      </c>
      <c r="F512" s="234">
        <f t="shared" si="127"/>
        <v>5138.6909999999998</v>
      </c>
      <c r="G512" s="234">
        <f t="shared" si="127"/>
        <v>5138.6909999999998</v>
      </c>
      <c r="H512" s="234">
        <f t="shared" si="127"/>
        <v>5138.6909999999998</v>
      </c>
    </row>
    <row r="513" spans="1:8" ht="84">
      <c r="A513" s="21" t="s">
        <v>260</v>
      </c>
      <c r="B513" s="21" t="s">
        <v>254</v>
      </c>
      <c r="C513" s="11" t="s">
        <v>502</v>
      </c>
      <c r="D513" s="21" t="s">
        <v>299</v>
      </c>
      <c r="E513" s="28" t="s">
        <v>636</v>
      </c>
      <c r="F513" s="234">
        <v>5138.6909999999998</v>
      </c>
      <c r="G513" s="234">
        <v>5138.6909999999998</v>
      </c>
      <c r="H513" s="234">
        <v>5138.6909999999998</v>
      </c>
    </row>
    <row r="514" spans="1:8" ht="60">
      <c r="A514" s="21" t="s">
        <v>260</v>
      </c>
      <c r="B514" s="21" t="s">
        <v>254</v>
      </c>
      <c r="C514" s="11" t="s">
        <v>216</v>
      </c>
      <c r="D514" s="21"/>
      <c r="E514" s="28" t="s">
        <v>680</v>
      </c>
      <c r="F514" s="234">
        <f>F515</f>
        <v>8511.9</v>
      </c>
      <c r="G514" s="234">
        <f t="shared" ref="G514:H514" si="128">G515</f>
        <v>8511.9</v>
      </c>
      <c r="H514" s="234">
        <f t="shared" si="128"/>
        <v>8511.9</v>
      </c>
    </row>
    <row r="515" spans="1:8" ht="48">
      <c r="A515" s="21" t="s">
        <v>260</v>
      </c>
      <c r="B515" s="21" t="s">
        <v>254</v>
      </c>
      <c r="C515" s="11" t="s">
        <v>216</v>
      </c>
      <c r="D515" s="30" t="s">
        <v>296</v>
      </c>
      <c r="E515" s="167" t="s">
        <v>659</v>
      </c>
      <c r="F515" s="234">
        <f t="shared" ref="F515:H515" si="129">F516</f>
        <v>8511.9</v>
      </c>
      <c r="G515" s="234">
        <f t="shared" si="129"/>
        <v>8511.9</v>
      </c>
      <c r="H515" s="234">
        <f t="shared" si="129"/>
        <v>8511.9</v>
      </c>
    </row>
    <row r="516" spans="1:8" ht="84">
      <c r="A516" s="21" t="s">
        <v>260</v>
      </c>
      <c r="B516" s="21" t="s">
        <v>254</v>
      </c>
      <c r="C516" s="11" t="s">
        <v>216</v>
      </c>
      <c r="D516" s="21" t="s">
        <v>299</v>
      </c>
      <c r="E516" s="28" t="s">
        <v>636</v>
      </c>
      <c r="F516" s="234">
        <v>8511.9</v>
      </c>
      <c r="G516" s="234">
        <v>8511.9</v>
      </c>
      <c r="H516" s="234">
        <v>8511.9</v>
      </c>
    </row>
    <row r="517" spans="1:8" ht="48">
      <c r="A517" s="21" t="s">
        <v>260</v>
      </c>
      <c r="B517" s="21" t="s">
        <v>254</v>
      </c>
      <c r="C517" s="11" t="s">
        <v>213</v>
      </c>
      <c r="D517" s="21"/>
      <c r="E517" s="28" t="s">
        <v>214</v>
      </c>
      <c r="F517" s="234">
        <f t="shared" ref="F517:H518" si="130">F518</f>
        <v>85.119</v>
      </c>
      <c r="G517" s="234">
        <f t="shared" si="130"/>
        <v>85.119</v>
      </c>
      <c r="H517" s="234">
        <f t="shared" si="130"/>
        <v>85.119</v>
      </c>
    </row>
    <row r="518" spans="1:8" ht="48">
      <c r="A518" s="21" t="s">
        <v>260</v>
      </c>
      <c r="B518" s="21" t="s">
        <v>254</v>
      </c>
      <c r="C518" s="11" t="s">
        <v>213</v>
      </c>
      <c r="D518" s="30" t="s">
        <v>296</v>
      </c>
      <c r="E518" s="167" t="s">
        <v>659</v>
      </c>
      <c r="F518" s="234">
        <f t="shared" si="130"/>
        <v>85.119</v>
      </c>
      <c r="G518" s="234">
        <f t="shared" si="130"/>
        <v>85.119</v>
      </c>
      <c r="H518" s="234">
        <f t="shared" si="130"/>
        <v>85.119</v>
      </c>
    </row>
    <row r="519" spans="1:8" ht="84">
      <c r="A519" s="21" t="s">
        <v>260</v>
      </c>
      <c r="B519" s="21" t="s">
        <v>254</v>
      </c>
      <c r="C519" s="11" t="s">
        <v>213</v>
      </c>
      <c r="D519" s="21" t="s">
        <v>299</v>
      </c>
      <c r="E519" s="28" t="s">
        <v>636</v>
      </c>
      <c r="F519" s="238">
        <v>85.119</v>
      </c>
      <c r="G519" s="238">
        <v>85.119</v>
      </c>
      <c r="H519" s="238">
        <v>85.119</v>
      </c>
    </row>
    <row r="520" spans="1:8" ht="36">
      <c r="A520" s="21" t="s">
        <v>260</v>
      </c>
      <c r="B520" s="21" t="s">
        <v>254</v>
      </c>
      <c r="C520" s="11" t="s">
        <v>503</v>
      </c>
      <c r="D520" s="21"/>
      <c r="E520" s="28" t="s">
        <v>683</v>
      </c>
      <c r="F520" s="234">
        <f t="shared" ref="F520:H521" si="131">F521</f>
        <v>559</v>
      </c>
      <c r="G520" s="234">
        <f t="shared" si="131"/>
        <v>50</v>
      </c>
      <c r="H520" s="234">
        <f t="shared" si="131"/>
        <v>50</v>
      </c>
    </row>
    <row r="521" spans="1:8" ht="48">
      <c r="A521" s="21" t="s">
        <v>260</v>
      </c>
      <c r="B521" s="21" t="s">
        <v>254</v>
      </c>
      <c r="C521" s="11" t="s">
        <v>503</v>
      </c>
      <c r="D521" s="33" t="s">
        <v>296</v>
      </c>
      <c r="E521" s="167" t="s">
        <v>659</v>
      </c>
      <c r="F521" s="234">
        <f t="shared" si="131"/>
        <v>559</v>
      </c>
      <c r="G521" s="234">
        <f t="shared" si="131"/>
        <v>50</v>
      </c>
      <c r="H521" s="234">
        <f t="shared" si="131"/>
        <v>50</v>
      </c>
    </row>
    <row r="522" spans="1:8" ht="72">
      <c r="A522" s="21" t="s">
        <v>260</v>
      </c>
      <c r="B522" s="21" t="s">
        <v>254</v>
      </c>
      <c r="C522" s="11" t="s">
        <v>503</v>
      </c>
      <c r="D522" s="21" t="s">
        <v>398</v>
      </c>
      <c r="E522" s="28" t="s">
        <v>300</v>
      </c>
      <c r="F522" s="234">
        <v>559</v>
      </c>
      <c r="G522" s="234">
        <v>50</v>
      </c>
      <c r="H522" s="234">
        <v>50</v>
      </c>
    </row>
    <row r="523" spans="1:8" ht="36">
      <c r="A523" s="21" t="s">
        <v>260</v>
      </c>
      <c r="B523" s="21" t="s">
        <v>254</v>
      </c>
      <c r="C523" s="11" t="s">
        <v>504</v>
      </c>
      <c r="D523" s="21"/>
      <c r="E523" s="28" t="s">
        <v>526</v>
      </c>
      <c r="F523" s="234">
        <f t="shared" ref="F523:H524" si="132">F524</f>
        <v>3000</v>
      </c>
      <c r="G523" s="234">
        <f t="shared" si="132"/>
        <v>0</v>
      </c>
      <c r="H523" s="234">
        <f t="shared" si="132"/>
        <v>0</v>
      </c>
    </row>
    <row r="524" spans="1:8" ht="48">
      <c r="A524" s="21" t="s">
        <v>260</v>
      </c>
      <c r="B524" s="21" t="s">
        <v>254</v>
      </c>
      <c r="C524" s="11" t="s">
        <v>504</v>
      </c>
      <c r="D524" s="33" t="s">
        <v>296</v>
      </c>
      <c r="E524" s="167" t="s">
        <v>659</v>
      </c>
      <c r="F524" s="234">
        <f t="shared" si="132"/>
        <v>3000</v>
      </c>
      <c r="G524" s="234">
        <f t="shared" si="132"/>
        <v>0</v>
      </c>
      <c r="H524" s="234">
        <f t="shared" si="132"/>
        <v>0</v>
      </c>
    </row>
    <row r="525" spans="1:8" ht="24">
      <c r="A525" s="21" t="s">
        <v>260</v>
      </c>
      <c r="B525" s="21" t="s">
        <v>254</v>
      </c>
      <c r="C525" s="11" t="s">
        <v>504</v>
      </c>
      <c r="D525" s="21">
        <v>612</v>
      </c>
      <c r="E525" s="28" t="s">
        <v>545</v>
      </c>
      <c r="F525" s="234">
        <v>3000</v>
      </c>
      <c r="G525" s="234">
        <v>0</v>
      </c>
      <c r="H525" s="234">
        <v>0</v>
      </c>
    </row>
    <row r="526" spans="1:8" ht="24">
      <c r="A526" s="21" t="s">
        <v>260</v>
      </c>
      <c r="B526" s="21" t="s">
        <v>254</v>
      </c>
      <c r="C526" s="11" t="s">
        <v>187</v>
      </c>
      <c r="D526" s="21"/>
      <c r="E526" s="28" t="s">
        <v>160</v>
      </c>
      <c r="F526" s="234">
        <f>F527+F530+F533</f>
        <v>43628.799999999996</v>
      </c>
      <c r="G526" s="234">
        <f t="shared" ref="G526:H526" si="133">G527+G530+G533</f>
        <v>43628.799999999996</v>
      </c>
      <c r="H526" s="234">
        <f t="shared" si="133"/>
        <v>43628.799999999996</v>
      </c>
    </row>
    <row r="527" spans="1:8" ht="48">
      <c r="A527" s="21" t="s">
        <v>260</v>
      </c>
      <c r="B527" s="21" t="s">
        <v>254</v>
      </c>
      <c r="C527" s="11" t="s">
        <v>505</v>
      </c>
      <c r="D527" s="21"/>
      <c r="E527" s="180" t="s">
        <v>729</v>
      </c>
      <c r="F527" s="234">
        <f t="shared" ref="F527:H528" si="134">F528</f>
        <v>11747.442999999999</v>
      </c>
      <c r="G527" s="234">
        <f t="shared" si="134"/>
        <v>11747.442999999999</v>
      </c>
      <c r="H527" s="234">
        <f t="shared" si="134"/>
        <v>11747.442999999999</v>
      </c>
    </row>
    <row r="528" spans="1:8" ht="48">
      <c r="A528" s="21" t="s">
        <v>260</v>
      </c>
      <c r="B528" s="21" t="s">
        <v>254</v>
      </c>
      <c r="C528" s="11" t="s">
        <v>505</v>
      </c>
      <c r="D528" s="33" t="s">
        <v>296</v>
      </c>
      <c r="E528" s="167" t="s">
        <v>659</v>
      </c>
      <c r="F528" s="234">
        <f t="shared" si="134"/>
        <v>11747.442999999999</v>
      </c>
      <c r="G528" s="234">
        <f t="shared" si="134"/>
        <v>11747.442999999999</v>
      </c>
      <c r="H528" s="234">
        <f t="shared" si="134"/>
        <v>11747.442999999999</v>
      </c>
    </row>
    <row r="529" spans="1:8" ht="84">
      <c r="A529" s="21" t="s">
        <v>260</v>
      </c>
      <c r="B529" s="21" t="s">
        <v>254</v>
      </c>
      <c r="C529" s="11" t="s">
        <v>505</v>
      </c>
      <c r="D529" s="21" t="s">
        <v>299</v>
      </c>
      <c r="E529" s="28" t="s">
        <v>636</v>
      </c>
      <c r="F529" s="234">
        <v>11747.442999999999</v>
      </c>
      <c r="G529" s="234">
        <v>11747.442999999999</v>
      </c>
      <c r="H529" s="234">
        <v>11747.442999999999</v>
      </c>
    </row>
    <row r="530" spans="1:8" ht="60">
      <c r="A530" s="21" t="s">
        <v>260</v>
      </c>
      <c r="B530" s="21" t="s">
        <v>254</v>
      </c>
      <c r="C530" s="11" t="s">
        <v>217</v>
      </c>
      <c r="D530" s="21"/>
      <c r="E530" s="28" t="s">
        <v>220</v>
      </c>
      <c r="F530" s="234">
        <f>F531</f>
        <v>31565.7</v>
      </c>
      <c r="G530" s="234">
        <f t="shared" ref="G530:H530" si="135">G531</f>
        <v>31565.7</v>
      </c>
      <c r="H530" s="234">
        <f t="shared" si="135"/>
        <v>31565.7</v>
      </c>
    </row>
    <row r="531" spans="1:8" ht="48">
      <c r="A531" s="21" t="s">
        <v>260</v>
      </c>
      <c r="B531" s="21" t="s">
        <v>254</v>
      </c>
      <c r="C531" s="11" t="s">
        <v>217</v>
      </c>
      <c r="D531" s="30" t="s">
        <v>296</v>
      </c>
      <c r="E531" s="167" t="s">
        <v>659</v>
      </c>
      <c r="F531" s="234">
        <f t="shared" ref="F531:H531" si="136">F532</f>
        <v>31565.7</v>
      </c>
      <c r="G531" s="234">
        <f t="shared" si="136"/>
        <v>31565.7</v>
      </c>
      <c r="H531" s="234">
        <f t="shared" si="136"/>
        <v>31565.7</v>
      </c>
    </row>
    <row r="532" spans="1:8" ht="84">
      <c r="A532" s="21" t="s">
        <v>260</v>
      </c>
      <c r="B532" s="21" t="s">
        <v>254</v>
      </c>
      <c r="C532" s="11" t="s">
        <v>217</v>
      </c>
      <c r="D532" s="21" t="s">
        <v>299</v>
      </c>
      <c r="E532" s="28" t="s">
        <v>636</v>
      </c>
      <c r="F532" s="234">
        <v>31565.7</v>
      </c>
      <c r="G532" s="234">
        <v>31565.7</v>
      </c>
      <c r="H532" s="234">
        <v>31565.7</v>
      </c>
    </row>
    <row r="533" spans="1:8" ht="48">
      <c r="A533" s="21" t="s">
        <v>260</v>
      </c>
      <c r="B533" s="21" t="s">
        <v>254</v>
      </c>
      <c r="C533" s="11" t="s">
        <v>218</v>
      </c>
      <c r="D533" s="21"/>
      <c r="E533" s="28" t="s">
        <v>219</v>
      </c>
      <c r="F533" s="234">
        <f t="shared" ref="F533:H534" si="137">F534</f>
        <v>315.65699999999998</v>
      </c>
      <c r="G533" s="234">
        <f t="shared" si="137"/>
        <v>315.65699999999998</v>
      </c>
      <c r="H533" s="234">
        <f t="shared" si="137"/>
        <v>315.65699999999998</v>
      </c>
    </row>
    <row r="534" spans="1:8" ht="48">
      <c r="A534" s="21" t="s">
        <v>260</v>
      </c>
      <c r="B534" s="21" t="s">
        <v>254</v>
      </c>
      <c r="C534" s="11" t="s">
        <v>218</v>
      </c>
      <c r="D534" s="30" t="s">
        <v>296</v>
      </c>
      <c r="E534" s="167" t="s">
        <v>659</v>
      </c>
      <c r="F534" s="234">
        <f t="shared" si="137"/>
        <v>315.65699999999998</v>
      </c>
      <c r="G534" s="234">
        <f t="shared" si="137"/>
        <v>315.65699999999998</v>
      </c>
      <c r="H534" s="234">
        <f t="shared" si="137"/>
        <v>315.65699999999998</v>
      </c>
    </row>
    <row r="535" spans="1:8" ht="84">
      <c r="A535" s="21" t="s">
        <v>260</v>
      </c>
      <c r="B535" s="21" t="s">
        <v>254</v>
      </c>
      <c r="C535" s="11" t="s">
        <v>218</v>
      </c>
      <c r="D535" s="21" t="s">
        <v>299</v>
      </c>
      <c r="E535" s="28" t="s">
        <v>636</v>
      </c>
      <c r="F535" s="234">
        <v>315.65699999999998</v>
      </c>
      <c r="G535" s="234">
        <v>315.65699999999998</v>
      </c>
      <c r="H535" s="234">
        <v>315.65699999999998</v>
      </c>
    </row>
    <row r="536" spans="1:8" ht="36">
      <c r="A536" s="21" t="s">
        <v>260</v>
      </c>
      <c r="B536" s="21" t="s">
        <v>254</v>
      </c>
      <c r="C536" s="11" t="s">
        <v>784</v>
      </c>
      <c r="D536" s="21"/>
      <c r="E536" s="28" t="s">
        <v>709</v>
      </c>
      <c r="F536" s="234">
        <f t="shared" ref="F536:H538" si="138">F537</f>
        <v>520</v>
      </c>
      <c r="G536" s="234">
        <f t="shared" si="138"/>
        <v>520</v>
      </c>
      <c r="H536" s="234">
        <f t="shared" si="138"/>
        <v>520</v>
      </c>
    </row>
    <row r="537" spans="1:8" ht="84">
      <c r="A537" s="21" t="s">
        <v>260</v>
      </c>
      <c r="B537" s="21" t="s">
        <v>254</v>
      </c>
      <c r="C537" s="11" t="s">
        <v>785</v>
      </c>
      <c r="D537" s="21"/>
      <c r="E537" s="28" t="s">
        <v>317</v>
      </c>
      <c r="F537" s="234">
        <f>F538</f>
        <v>520</v>
      </c>
      <c r="G537" s="234">
        <f t="shared" si="138"/>
        <v>520</v>
      </c>
      <c r="H537" s="234">
        <f t="shared" si="138"/>
        <v>520</v>
      </c>
    </row>
    <row r="538" spans="1:8" ht="48">
      <c r="A538" s="21" t="s">
        <v>260</v>
      </c>
      <c r="B538" s="21" t="s">
        <v>254</v>
      </c>
      <c r="C538" s="11" t="s">
        <v>785</v>
      </c>
      <c r="D538" s="33" t="s">
        <v>296</v>
      </c>
      <c r="E538" s="167" t="s">
        <v>659</v>
      </c>
      <c r="F538" s="234">
        <f>F539</f>
        <v>520</v>
      </c>
      <c r="G538" s="234">
        <f t="shared" si="138"/>
        <v>520</v>
      </c>
      <c r="H538" s="234">
        <f t="shared" si="138"/>
        <v>520</v>
      </c>
    </row>
    <row r="539" spans="1:8" ht="84">
      <c r="A539" s="21" t="s">
        <v>260</v>
      </c>
      <c r="B539" s="21" t="s">
        <v>254</v>
      </c>
      <c r="C539" s="11" t="s">
        <v>785</v>
      </c>
      <c r="D539" s="21" t="s">
        <v>299</v>
      </c>
      <c r="E539" s="28" t="s">
        <v>636</v>
      </c>
      <c r="F539" s="234">
        <v>520</v>
      </c>
      <c r="G539" s="234">
        <v>520</v>
      </c>
      <c r="H539" s="234">
        <v>520</v>
      </c>
    </row>
    <row r="540" spans="1:8">
      <c r="A540" s="24">
        <v>10</v>
      </c>
      <c r="B540" s="25" t="s">
        <v>248</v>
      </c>
      <c r="C540" s="25"/>
      <c r="D540" s="24"/>
      <c r="E540" s="24" t="s">
        <v>318</v>
      </c>
      <c r="F540" s="232">
        <f>F541+F547+F553+F579</f>
        <v>38542.661999999997</v>
      </c>
      <c r="G540" s="232">
        <f>G541+G547+G553+G579</f>
        <v>36953.398999999998</v>
      </c>
      <c r="H540" s="232">
        <f>H541+H547+H553+H579</f>
        <v>41470.714</v>
      </c>
    </row>
    <row r="541" spans="1:8">
      <c r="A541" s="102">
        <v>10</v>
      </c>
      <c r="B541" s="102" t="s">
        <v>254</v>
      </c>
      <c r="C541" s="101"/>
      <c r="D541" s="102"/>
      <c r="E541" s="121" t="s">
        <v>28</v>
      </c>
      <c r="F541" s="233">
        <f t="shared" ref="F541:H542" si="139">F542</f>
        <v>3684</v>
      </c>
      <c r="G541" s="233">
        <f t="shared" si="139"/>
        <v>3684</v>
      </c>
      <c r="H541" s="233">
        <f t="shared" si="139"/>
        <v>3684</v>
      </c>
    </row>
    <row r="542" spans="1:8" ht="24">
      <c r="A542" s="21">
        <v>10</v>
      </c>
      <c r="B542" s="21" t="s">
        <v>254</v>
      </c>
      <c r="C542" s="11" t="s">
        <v>130</v>
      </c>
      <c r="D542" s="11"/>
      <c r="E542" s="28" t="s">
        <v>67</v>
      </c>
      <c r="F542" s="234">
        <f t="shared" si="139"/>
        <v>3684</v>
      </c>
      <c r="G542" s="234">
        <f t="shared" si="139"/>
        <v>3684</v>
      </c>
      <c r="H542" s="234">
        <f t="shared" si="139"/>
        <v>3684</v>
      </c>
    </row>
    <row r="543" spans="1:8" ht="36">
      <c r="A543" s="21">
        <v>10</v>
      </c>
      <c r="B543" s="21" t="s">
        <v>254</v>
      </c>
      <c r="C543" s="11" t="s">
        <v>536</v>
      </c>
      <c r="D543" s="21"/>
      <c r="E543" s="28" t="s">
        <v>537</v>
      </c>
      <c r="F543" s="234">
        <f>F546</f>
        <v>3684</v>
      </c>
      <c r="G543" s="234">
        <f>G546</f>
        <v>3684</v>
      </c>
      <c r="H543" s="234">
        <f>H546</f>
        <v>3684</v>
      </c>
    </row>
    <row r="544" spans="1:8" ht="36">
      <c r="A544" s="21">
        <v>10</v>
      </c>
      <c r="B544" s="21" t="s">
        <v>254</v>
      </c>
      <c r="C544" s="11" t="s">
        <v>508</v>
      </c>
      <c r="D544" s="30"/>
      <c r="E544" s="167" t="s">
        <v>538</v>
      </c>
      <c r="F544" s="234">
        <f t="shared" ref="F544:H545" si="140">F545</f>
        <v>3684</v>
      </c>
      <c r="G544" s="234">
        <f t="shared" si="140"/>
        <v>3684</v>
      </c>
      <c r="H544" s="234">
        <f t="shared" si="140"/>
        <v>3684</v>
      </c>
    </row>
    <row r="545" spans="1:8" ht="24">
      <c r="A545" s="21">
        <v>10</v>
      </c>
      <c r="B545" s="21" t="s">
        <v>254</v>
      </c>
      <c r="C545" s="11" t="s">
        <v>508</v>
      </c>
      <c r="D545" s="30" t="s">
        <v>566</v>
      </c>
      <c r="E545" s="167" t="s">
        <v>14</v>
      </c>
      <c r="F545" s="234">
        <f t="shared" si="140"/>
        <v>3684</v>
      </c>
      <c r="G545" s="234">
        <f t="shared" si="140"/>
        <v>3684</v>
      </c>
      <c r="H545" s="234">
        <f t="shared" si="140"/>
        <v>3684</v>
      </c>
    </row>
    <row r="546" spans="1:8" ht="24">
      <c r="A546" s="21" t="s">
        <v>319</v>
      </c>
      <c r="B546" s="21" t="s">
        <v>254</v>
      </c>
      <c r="C546" s="11" t="s">
        <v>508</v>
      </c>
      <c r="D546" s="21">
        <v>312</v>
      </c>
      <c r="E546" s="28" t="s">
        <v>551</v>
      </c>
      <c r="F546" s="234">
        <v>3684</v>
      </c>
      <c r="G546" s="234">
        <v>3684</v>
      </c>
      <c r="H546" s="234">
        <v>3684</v>
      </c>
    </row>
    <row r="547" spans="1:8" ht="24">
      <c r="A547" s="102" t="s">
        <v>319</v>
      </c>
      <c r="B547" s="102" t="s">
        <v>320</v>
      </c>
      <c r="C547" s="101"/>
      <c r="D547" s="102"/>
      <c r="E547" s="121" t="s">
        <v>321</v>
      </c>
      <c r="F547" s="233">
        <f t="shared" ref="F547:H547" si="141">F548</f>
        <v>10008</v>
      </c>
      <c r="G547" s="233">
        <f t="shared" si="141"/>
        <v>10008</v>
      </c>
      <c r="H547" s="233">
        <f t="shared" si="141"/>
        <v>10008</v>
      </c>
    </row>
    <row r="548" spans="1:8" ht="24">
      <c r="A548" s="21" t="s">
        <v>319</v>
      </c>
      <c r="B548" s="21" t="s">
        <v>320</v>
      </c>
      <c r="C548" s="11" t="s">
        <v>130</v>
      </c>
      <c r="D548" s="11"/>
      <c r="E548" s="28" t="s">
        <v>67</v>
      </c>
      <c r="F548" s="234">
        <f>F549</f>
        <v>10008</v>
      </c>
      <c r="G548" s="234">
        <f>G549</f>
        <v>10008</v>
      </c>
      <c r="H548" s="234">
        <f>H549</f>
        <v>10008</v>
      </c>
    </row>
    <row r="549" spans="1:8" ht="36">
      <c r="A549" s="21" t="s">
        <v>319</v>
      </c>
      <c r="B549" s="21" t="s">
        <v>320</v>
      </c>
      <c r="C549" s="11" t="s">
        <v>424</v>
      </c>
      <c r="D549" s="11"/>
      <c r="E549" s="28" t="s">
        <v>68</v>
      </c>
      <c r="F549" s="234">
        <f t="shared" ref="F549:H551" si="142">F550</f>
        <v>10008</v>
      </c>
      <c r="G549" s="234">
        <f t="shared" si="142"/>
        <v>10008</v>
      </c>
      <c r="H549" s="234">
        <f t="shared" si="142"/>
        <v>10008</v>
      </c>
    </row>
    <row r="550" spans="1:8" ht="120">
      <c r="A550" s="21" t="s">
        <v>319</v>
      </c>
      <c r="B550" s="21" t="s">
        <v>320</v>
      </c>
      <c r="C550" s="11" t="s">
        <v>511</v>
      </c>
      <c r="D550" s="21"/>
      <c r="E550" s="28" t="s">
        <v>128</v>
      </c>
      <c r="F550" s="234">
        <f t="shared" si="142"/>
        <v>10008</v>
      </c>
      <c r="G550" s="234">
        <f t="shared" si="142"/>
        <v>10008</v>
      </c>
      <c r="H550" s="234">
        <f t="shared" si="142"/>
        <v>10008</v>
      </c>
    </row>
    <row r="551" spans="1:8" ht="24">
      <c r="A551" s="21" t="s">
        <v>319</v>
      </c>
      <c r="B551" s="21" t="s">
        <v>320</v>
      </c>
      <c r="C551" s="11" t="s">
        <v>511</v>
      </c>
      <c r="D551" s="30" t="s">
        <v>566</v>
      </c>
      <c r="E551" s="167" t="s">
        <v>14</v>
      </c>
      <c r="F551" s="234">
        <f t="shared" si="142"/>
        <v>10008</v>
      </c>
      <c r="G551" s="234">
        <f t="shared" si="142"/>
        <v>10008</v>
      </c>
      <c r="H551" s="234">
        <f t="shared" si="142"/>
        <v>10008</v>
      </c>
    </row>
    <row r="552" spans="1:8" ht="48">
      <c r="A552" s="21" t="s">
        <v>319</v>
      </c>
      <c r="B552" s="21" t="s">
        <v>320</v>
      </c>
      <c r="C552" s="11" t="s">
        <v>511</v>
      </c>
      <c r="D552" s="21">
        <v>313</v>
      </c>
      <c r="E552" s="28" t="s">
        <v>63</v>
      </c>
      <c r="F552" s="234">
        <v>10008</v>
      </c>
      <c r="G552" s="234">
        <v>10008</v>
      </c>
      <c r="H552" s="234">
        <v>10008</v>
      </c>
    </row>
    <row r="553" spans="1:8">
      <c r="A553" s="102" t="s">
        <v>319</v>
      </c>
      <c r="B553" s="102" t="s">
        <v>247</v>
      </c>
      <c r="C553" s="119"/>
      <c r="D553" s="120"/>
      <c r="E553" s="198" t="s">
        <v>29</v>
      </c>
      <c r="F553" s="233">
        <f>F554+F562+F571</f>
        <v>22962.71</v>
      </c>
      <c r="G553" s="233">
        <f t="shared" ref="G553:H553" si="143">G554+G562+G571</f>
        <v>22969.447</v>
      </c>
      <c r="H553" s="233">
        <f t="shared" si="143"/>
        <v>27486.761999999999</v>
      </c>
    </row>
    <row r="554" spans="1:8" ht="36">
      <c r="A554" s="21" t="s">
        <v>319</v>
      </c>
      <c r="B554" s="21" t="s">
        <v>247</v>
      </c>
      <c r="C554" s="11" t="s">
        <v>138</v>
      </c>
      <c r="D554" s="77"/>
      <c r="E554" s="28" t="s">
        <v>711</v>
      </c>
      <c r="F554" s="234">
        <f>F555</f>
        <v>17213.099999999999</v>
      </c>
      <c r="G554" s="234">
        <f t="shared" ref="G554:H556" si="144">G555</f>
        <v>17213.099999999999</v>
      </c>
      <c r="H554" s="234">
        <f t="shared" si="144"/>
        <v>17213.099999999999</v>
      </c>
    </row>
    <row r="555" spans="1:8" ht="24">
      <c r="A555" s="21" t="s">
        <v>319</v>
      </c>
      <c r="B555" s="21" t="s">
        <v>247</v>
      </c>
      <c r="C555" s="11" t="s">
        <v>139</v>
      </c>
      <c r="D555" s="21"/>
      <c r="E555" s="28" t="s">
        <v>112</v>
      </c>
      <c r="F555" s="234">
        <f>F556</f>
        <v>17213.099999999999</v>
      </c>
      <c r="G555" s="234">
        <f t="shared" si="144"/>
        <v>17213.099999999999</v>
      </c>
      <c r="H555" s="234">
        <f t="shared" si="144"/>
        <v>17213.099999999999</v>
      </c>
    </row>
    <row r="556" spans="1:8" ht="96">
      <c r="A556" s="21" t="s">
        <v>319</v>
      </c>
      <c r="B556" s="21" t="s">
        <v>247</v>
      </c>
      <c r="C556" s="11" t="s">
        <v>209</v>
      </c>
      <c r="D556" s="21"/>
      <c r="E556" s="28" t="s">
        <v>165</v>
      </c>
      <c r="F556" s="234">
        <f>F557</f>
        <v>17213.099999999999</v>
      </c>
      <c r="G556" s="234">
        <f t="shared" si="144"/>
        <v>17213.099999999999</v>
      </c>
      <c r="H556" s="234">
        <f t="shared" si="144"/>
        <v>17213.099999999999</v>
      </c>
    </row>
    <row r="557" spans="1:8" ht="84">
      <c r="A557" s="21" t="s">
        <v>319</v>
      </c>
      <c r="B557" s="21" t="s">
        <v>247</v>
      </c>
      <c r="C557" s="11" t="s">
        <v>512</v>
      </c>
      <c r="D557" s="174"/>
      <c r="E557" s="175" t="s">
        <v>225</v>
      </c>
      <c r="F557" s="234">
        <f>F561+F558</f>
        <v>17213.099999999999</v>
      </c>
      <c r="G557" s="234">
        <f>G561+G558</f>
        <v>17213.099999999999</v>
      </c>
      <c r="H557" s="234">
        <f>H561+H558</f>
        <v>17213.099999999999</v>
      </c>
    </row>
    <row r="558" spans="1:8" ht="36">
      <c r="A558" s="21" t="s">
        <v>319</v>
      </c>
      <c r="B558" s="21" t="s">
        <v>247</v>
      </c>
      <c r="C558" s="11" t="s">
        <v>512</v>
      </c>
      <c r="D558" s="30" t="s">
        <v>256</v>
      </c>
      <c r="E558" s="167" t="s">
        <v>686</v>
      </c>
      <c r="F558" s="234">
        <f>F559</f>
        <v>430.3</v>
      </c>
      <c r="G558" s="234">
        <f t="shared" ref="G558:H558" si="145">G559</f>
        <v>430.3</v>
      </c>
      <c r="H558" s="234">
        <f t="shared" si="145"/>
        <v>430.3</v>
      </c>
    </row>
    <row r="559" spans="1:8" ht="24">
      <c r="A559" s="21" t="s">
        <v>319</v>
      </c>
      <c r="B559" s="21" t="s">
        <v>247</v>
      </c>
      <c r="C559" s="11" t="s">
        <v>512</v>
      </c>
      <c r="D559" s="21" t="s">
        <v>258</v>
      </c>
      <c r="E559" s="28" t="s">
        <v>658</v>
      </c>
      <c r="F559" s="234">
        <v>430.3</v>
      </c>
      <c r="G559" s="234">
        <v>430.3</v>
      </c>
      <c r="H559" s="234">
        <v>430.3</v>
      </c>
    </row>
    <row r="560" spans="1:8" ht="24">
      <c r="A560" s="21" t="s">
        <v>319</v>
      </c>
      <c r="B560" s="21" t="s">
        <v>247</v>
      </c>
      <c r="C560" s="11" t="s">
        <v>512</v>
      </c>
      <c r="D560" s="30" t="s">
        <v>566</v>
      </c>
      <c r="E560" s="167" t="s">
        <v>14</v>
      </c>
      <c r="F560" s="234">
        <f>F561</f>
        <v>16782.8</v>
      </c>
      <c r="G560" s="234">
        <f t="shared" ref="G560:H560" si="146">G561</f>
        <v>16782.8</v>
      </c>
      <c r="H560" s="234">
        <f t="shared" si="146"/>
        <v>16782.8</v>
      </c>
    </row>
    <row r="561" spans="1:8" ht="48">
      <c r="A561" s="21" t="s">
        <v>319</v>
      </c>
      <c r="B561" s="21" t="s">
        <v>247</v>
      </c>
      <c r="C561" s="11" t="s">
        <v>512</v>
      </c>
      <c r="D561" s="21">
        <v>321</v>
      </c>
      <c r="E561" s="28" t="s">
        <v>137</v>
      </c>
      <c r="F561" s="234">
        <v>16782.8</v>
      </c>
      <c r="G561" s="234">
        <v>16782.8</v>
      </c>
      <c r="H561" s="234">
        <v>16782.8</v>
      </c>
    </row>
    <row r="562" spans="1:8" ht="24">
      <c r="A562" s="21" t="s">
        <v>319</v>
      </c>
      <c r="B562" s="21" t="s">
        <v>247</v>
      </c>
      <c r="C562" s="11" t="s">
        <v>411</v>
      </c>
      <c r="D562" s="11"/>
      <c r="E562" s="28" t="s">
        <v>706</v>
      </c>
      <c r="F562" s="234">
        <f t="shared" ref="F562:H563" si="147">F563</f>
        <v>1216.71</v>
      </c>
      <c r="G562" s="234">
        <f t="shared" si="147"/>
        <v>1223.347</v>
      </c>
      <c r="H562" s="234">
        <f t="shared" si="147"/>
        <v>1207.8620000000001</v>
      </c>
    </row>
    <row r="563" spans="1:8" ht="36">
      <c r="A563" s="21" t="s">
        <v>319</v>
      </c>
      <c r="B563" s="21" t="s">
        <v>247</v>
      </c>
      <c r="C563" s="11" t="s">
        <v>539</v>
      </c>
      <c r="D563" s="11"/>
      <c r="E563" s="28" t="s">
        <v>707</v>
      </c>
      <c r="F563" s="234">
        <f>F564</f>
        <v>1216.71</v>
      </c>
      <c r="G563" s="234">
        <f t="shared" si="147"/>
        <v>1223.347</v>
      </c>
      <c r="H563" s="234">
        <f t="shared" si="147"/>
        <v>1207.8620000000001</v>
      </c>
    </row>
    <row r="564" spans="1:8" ht="36">
      <c r="A564" s="21" t="s">
        <v>319</v>
      </c>
      <c r="B564" s="21" t="s">
        <v>247</v>
      </c>
      <c r="C564" s="11" t="s">
        <v>541</v>
      </c>
      <c r="D564" s="11"/>
      <c r="E564" s="28" t="s">
        <v>730</v>
      </c>
      <c r="F564" s="234">
        <f>F565+F569</f>
        <v>1216.71</v>
      </c>
      <c r="G564" s="234">
        <f>G565</f>
        <v>1223.347</v>
      </c>
      <c r="H564" s="234">
        <f>H565</f>
        <v>1207.8620000000001</v>
      </c>
    </row>
    <row r="565" spans="1:8" ht="36">
      <c r="A565" s="21" t="s">
        <v>319</v>
      </c>
      <c r="B565" s="21" t="s">
        <v>247</v>
      </c>
      <c r="C565" s="11" t="s">
        <v>786</v>
      </c>
      <c r="D565" s="11"/>
      <c r="E565" s="28" t="s">
        <v>31</v>
      </c>
      <c r="F565" s="234">
        <f t="shared" ref="F565:H566" si="148">F566</f>
        <v>1083.9780000000001</v>
      </c>
      <c r="G565" s="234">
        <f t="shared" si="148"/>
        <v>1223.347</v>
      </c>
      <c r="H565" s="234">
        <f t="shared" si="148"/>
        <v>1207.8620000000001</v>
      </c>
    </row>
    <row r="566" spans="1:8" ht="24">
      <c r="A566" s="21" t="s">
        <v>319</v>
      </c>
      <c r="B566" s="21" t="s">
        <v>247</v>
      </c>
      <c r="C566" s="11" t="s">
        <v>786</v>
      </c>
      <c r="D566" s="30" t="s">
        <v>566</v>
      </c>
      <c r="E566" s="167" t="s">
        <v>14</v>
      </c>
      <c r="F566" s="234">
        <f t="shared" si="148"/>
        <v>1083.9780000000001</v>
      </c>
      <c r="G566" s="234">
        <f t="shared" si="148"/>
        <v>1223.347</v>
      </c>
      <c r="H566" s="234">
        <f t="shared" si="148"/>
        <v>1207.8620000000001</v>
      </c>
    </row>
    <row r="567" spans="1:8" ht="24">
      <c r="A567" s="21" t="s">
        <v>319</v>
      </c>
      <c r="B567" s="21" t="s">
        <v>247</v>
      </c>
      <c r="C567" s="11" t="s">
        <v>786</v>
      </c>
      <c r="D567" s="21" t="s">
        <v>119</v>
      </c>
      <c r="E567" s="28" t="s">
        <v>120</v>
      </c>
      <c r="F567" s="234">
        <v>1083.9780000000001</v>
      </c>
      <c r="G567" s="234">
        <v>1223.347</v>
      </c>
      <c r="H567" s="234">
        <v>1207.8620000000001</v>
      </c>
    </row>
    <row r="568" spans="1:8" s="220" customFormat="1" ht="72">
      <c r="A568" s="21" t="s">
        <v>319</v>
      </c>
      <c r="B568" s="21" t="s">
        <v>247</v>
      </c>
      <c r="C568" s="132" t="s">
        <v>805</v>
      </c>
      <c r="D568" s="21"/>
      <c r="E568" s="28" t="s">
        <v>803</v>
      </c>
      <c r="F568" s="234">
        <f>F569</f>
        <v>132.732</v>
      </c>
      <c r="G568" s="234">
        <f t="shared" ref="G568:H569" si="149">G569</f>
        <v>0</v>
      </c>
      <c r="H568" s="234">
        <f t="shared" si="149"/>
        <v>0</v>
      </c>
    </row>
    <row r="569" spans="1:8" s="220" customFormat="1" ht="24">
      <c r="A569" s="21" t="s">
        <v>319</v>
      </c>
      <c r="B569" s="21" t="s">
        <v>247</v>
      </c>
      <c r="C569" s="132" t="s">
        <v>805</v>
      </c>
      <c r="D569" s="30" t="s">
        <v>566</v>
      </c>
      <c r="E569" s="167" t="s">
        <v>14</v>
      </c>
      <c r="F569" s="234">
        <f>F570</f>
        <v>132.732</v>
      </c>
      <c r="G569" s="234">
        <f t="shared" si="149"/>
        <v>0</v>
      </c>
      <c r="H569" s="234">
        <f t="shared" si="149"/>
        <v>0</v>
      </c>
    </row>
    <row r="570" spans="1:8" s="220" customFormat="1" ht="48">
      <c r="A570" s="21" t="s">
        <v>319</v>
      </c>
      <c r="B570" s="21" t="s">
        <v>247</v>
      </c>
      <c r="C570" s="132" t="s">
        <v>805</v>
      </c>
      <c r="D570" s="115">
        <v>321</v>
      </c>
      <c r="E570" s="179" t="s">
        <v>137</v>
      </c>
      <c r="F570" s="234">
        <v>132.732</v>
      </c>
      <c r="G570" s="234">
        <v>0</v>
      </c>
      <c r="H570" s="234">
        <v>0</v>
      </c>
    </row>
    <row r="571" spans="1:8" s="220" customFormat="1" ht="24">
      <c r="A571" s="21" t="s">
        <v>319</v>
      </c>
      <c r="B571" s="21" t="s">
        <v>247</v>
      </c>
      <c r="C571" s="11" t="s">
        <v>130</v>
      </c>
      <c r="D571" s="11"/>
      <c r="E571" s="28" t="s">
        <v>67</v>
      </c>
      <c r="F571" s="234">
        <f>F572</f>
        <v>4532.8999999999996</v>
      </c>
      <c r="G571" s="234">
        <f>G572</f>
        <v>4533</v>
      </c>
      <c r="H571" s="234">
        <f>H572</f>
        <v>9065.7999999999993</v>
      </c>
    </row>
    <row r="572" spans="1:8" ht="36">
      <c r="A572" s="21" t="s">
        <v>319</v>
      </c>
      <c r="B572" s="21" t="s">
        <v>247</v>
      </c>
      <c r="C572" s="11" t="s">
        <v>424</v>
      </c>
      <c r="D572" s="11"/>
      <c r="E572" s="28" t="s">
        <v>68</v>
      </c>
      <c r="F572" s="234">
        <f>F576+F573</f>
        <v>4532.8999999999996</v>
      </c>
      <c r="G572" s="234">
        <f>G576+G573</f>
        <v>4533</v>
      </c>
      <c r="H572" s="234">
        <f>H576+H573</f>
        <v>9065.7999999999993</v>
      </c>
    </row>
    <row r="573" spans="1:8" ht="84">
      <c r="A573" s="21" t="s">
        <v>319</v>
      </c>
      <c r="B573" s="21" t="s">
        <v>247</v>
      </c>
      <c r="C573" s="32" t="s">
        <v>513</v>
      </c>
      <c r="D573" s="174"/>
      <c r="E573" s="176" t="s">
        <v>591</v>
      </c>
      <c r="F573" s="234">
        <f t="shared" ref="F573:H574" si="150">F574</f>
        <v>0</v>
      </c>
      <c r="G573" s="234">
        <f t="shared" si="150"/>
        <v>2266.5</v>
      </c>
      <c r="H573" s="234">
        <f t="shared" si="150"/>
        <v>3399.7</v>
      </c>
    </row>
    <row r="574" spans="1:8" ht="48">
      <c r="A574" s="21" t="s">
        <v>319</v>
      </c>
      <c r="B574" s="21" t="s">
        <v>247</v>
      </c>
      <c r="C574" s="32" t="s">
        <v>513</v>
      </c>
      <c r="D574" s="30">
        <v>400</v>
      </c>
      <c r="E574" s="167" t="s">
        <v>203</v>
      </c>
      <c r="F574" s="234">
        <f t="shared" si="150"/>
        <v>0</v>
      </c>
      <c r="G574" s="234">
        <f t="shared" si="150"/>
        <v>2266.5</v>
      </c>
      <c r="H574" s="234">
        <f t="shared" si="150"/>
        <v>3399.7</v>
      </c>
    </row>
    <row r="575" spans="1:8" ht="60">
      <c r="A575" s="21" t="s">
        <v>319</v>
      </c>
      <c r="B575" s="21" t="s">
        <v>247</v>
      </c>
      <c r="C575" s="32" t="s">
        <v>513</v>
      </c>
      <c r="D575" s="21">
        <v>412</v>
      </c>
      <c r="E575" s="28" t="s">
        <v>188</v>
      </c>
      <c r="F575" s="234">
        <v>0</v>
      </c>
      <c r="G575" s="234">
        <v>2266.5</v>
      </c>
      <c r="H575" s="234">
        <v>3399.7</v>
      </c>
    </row>
    <row r="576" spans="1:8" ht="120">
      <c r="A576" s="21" t="s">
        <v>319</v>
      </c>
      <c r="B576" s="21" t="s">
        <v>247</v>
      </c>
      <c r="C576" s="32" t="s">
        <v>78</v>
      </c>
      <c r="D576" s="174"/>
      <c r="E576" s="176" t="s">
        <v>79</v>
      </c>
      <c r="F576" s="234">
        <f t="shared" ref="F576:H577" si="151">F577</f>
        <v>4532.8999999999996</v>
      </c>
      <c r="G576" s="234">
        <f t="shared" si="151"/>
        <v>2266.5</v>
      </c>
      <c r="H576" s="234">
        <f t="shared" si="151"/>
        <v>5666.1</v>
      </c>
    </row>
    <row r="577" spans="1:8" ht="48">
      <c r="A577" s="21" t="s">
        <v>319</v>
      </c>
      <c r="B577" s="21" t="s">
        <v>247</v>
      </c>
      <c r="C577" s="32" t="s">
        <v>78</v>
      </c>
      <c r="D577" s="30">
        <v>400</v>
      </c>
      <c r="E577" s="167" t="s">
        <v>203</v>
      </c>
      <c r="F577" s="234">
        <f t="shared" si="151"/>
        <v>4532.8999999999996</v>
      </c>
      <c r="G577" s="234">
        <f t="shared" si="151"/>
        <v>2266.5</v>
      </c>
      <c r="H577" s="234">
        <f t="shared" si="151"/>
        <v>5666.1</v>
      </c>
    </row>
    <row r="578" spans="1:8" ht="60">
      <c r="A578" s="21" t="s">
        <v>319</v>
      </c>
      <c r="B578" s="21" t="s">
        <v>247</v>
      </c>
      <c r="C578" s="32" t="s">
        <v>78</v>
      </c>
      <c r="D578" s="21">
        <v>412</v>
      </c>
      <c r="E578" s="28" t="s">
        <v>188</v>
      </c>
      <c r="F578" s="234">
        <v>4532.8999999999996</v>
      </c>
      <c r="G578" s="234">
        <v>2266.5</v>
      </c>
      <c r="H578" s="240">
        <v>5666.1</v>
      </c>
    </row>
    <row r="579" spans="1:8" ht="24">
      <c r="A579" s="102">
        <v>10</v>
      </c>
      <c r="B579" s="101" t="s">
        <v>22</v>
      </c>
      <c r="C579" s="104"/>
      <c r="D579" s="102"/>
      <c r="E579" s="121" t="s">
        <v>675</v>
      </c>
      <c r="F579" s="233">
        <f>F586+F580</f>
        <v>1887.952</v>
      </c>
      <c r="G579" s="233">
        <f>G586+G580</f>
        <v>291.952</v>
      </c>
      <c r="H579" s="233">
        <f>H586+H580</f>
        <v>291.952</v>
      </c>
    </row>
    <row r="580" spans="1:8" ht="36">
      <c r="A580" s="21" t="s">
        <v>319</v>
      </c>
      <c r="B580" s="11" t="s">
        <v>22</v>
      </c>
      <c r="C580" s="11" t="s">
        <v>138</v>
      </c>
      <c r="D580" s="21"/>
      <c r="E580" s="28" t="s">
        <v>711</v>
      </c>
      <c r="F580" s="234">
        <f t="shared" ref="F580:H584" si="152">F581</f>
        <v>1596</v>
      </c>
      <c r="G580" s="234">
        <f t="shared" si="152"/>
        <v>0</v>
      </c>
      <c r="H580" s="234">
        <f t="shared" si="152"/>
        <v>0</v>
      </c>
    </row>
    <row r="581" spans="1:8">
      <c r="A581" s="21" t="s">
        <v>319</v>
      </c>
      <c r="B581" s="11" t="s">
        <v>22</v>
      </c>
      <c r="C581" s="11" t="s">
        <v>148</v>
      </c>
      <c r="D581" s="21"/>
      <c r="E581" s="28" t="s">
        <v>556</v>
      </c>
      <c r="F581" s="234">
        <f t="shared" si="152"/>
        <v>1596</v>
      </c>
      <c r="G581" s="234">
        <f t="shared" si="152"/>
        <v>0</v>
      </c>
      <c r="H581" s="234">
        <f t="shared" si="152"/>
        <v>0</v>
      </c>
    </row>
    <row r="582" spans="1:8" ht="36">
      <c r="A582" s="21" t="s">
        <v>319</v>
      </c>
      <c r="B582" s="11" t="s">
        <v>22</v>
      </c>
      <c r="C582" s="11" t="s">
        <v>149</v>
      </c>
      <c r="D582" s="21"/>
      <c r="E582" s="28" t="s">
        <v>388</v>
      </c>
      <c r="F582" s="234">
        <f t="shared" si="152"/>
        <v>1596</v>
      </c>
      <c r="G582" s="234">
        <f t="shared" si="152"/>
        <v>0</v>
      </c>
      <c r="H582" s="234">
        <f t="shared" si="152"/>
        <v>0</v>
      </c>
    </row>
    <row r="583" spans="1:8" ht="60">
      <c r="A583" s="21" t="s">
        <v>319</v>
      </c>
      <c r="B583" s="11" t="s">
        <v>22</v>
      </c>
      <c r="C583" s="11" t="s">
        <v>727</v>
      </c>
      <c r="D583" s="21"/>
      <c r="E583" s="28" t="s">
        <v>113</v>
      </c>
      <c r="F583" s="234">
        <f t="shared" si="152"/>
        <v>1596</v>
      </c>
      <c r="G583" s="234">
        <f t="shared" si="152"/>
        <v>0</v>
      </c>
      <c r="H583" s="234">
        <f t="shared" si="152"/>
        <v>0</v>
      </c>
    </row>
    <row r="584" spans="1:8" ht="24">
      <c r="A584" s="21" t="s">
        <v>319</v>
      </c>
      <c r="B584" s="11" t="s">
        <v>22</v>
      </c>
      <c r="C584" s="11" t="s">
        <v>727</v>
      </c>
      <c r="D584" s="30" t="s">
        <v>566</v>
      </c>
      <c r="E584" s="167" t="s">
        <v>14</v>
      </c>
      <c r="F584" s="234">
        <f t="shared" si="152"/>
        <v>1596</v>
      </c>
      <c r="G584" s="234">
        <f t="shared" si="152"/>
        <v>0</v>
      </c>
      <c r="H584" s="234">
        <f t="shared" si="152"/>
        <v>0</v>
      </c>
    </row>
    <row r="585" spans="1:8" ht="48">
      <c r="A585" s="21" t="s">
        <v>319</v>
      </c>
      <c r="B585" s="11" t="s">
        <v>22</v>
      </c>
      <c r="C585" s="11" t="s">
        <v>727</v>
      </c>
      <c r="D585" s="115">
        <v>321</v>
      </c>
      <c r="E585" s="179" t="s">
        <v>137</v>
      </c>
      <c r="F585" s="234">
        <v>1596</v>
      </c>
      <c r="G585" s="234">
        <v>0</v>
      </c>
      <c r="H585" s="234">
        <v>0</v>
      </c>
    </row>
    <row r="586" spans="1:8" ht="48">
      <c r="A586" s="21">
        <v>10</v>
      </c>
      <c r="B586" s="11" t="s">
        <v>22</v>
      </c>
      <c r="C586" s="11" t="s">
        <v>407</v>
      </c>
      <c r="D586" s="21"/>
      <c r="E586" s="28" t="s">
        <v>695</v>
      </c>
      <c r="F586" s="234">
        <f t="shared" ref="F586:H587" si="153">F587</f>
        <v>291.952</v>
      </c>
      <c r="G586" s="234">
        <f t="shared" si="153"/>
        <v>291.952</v>
      </c>
      <c r="H586" s="234">
        <f t="shared" si="153"/>
        <v>291.952</v>
      </c>
    </row>
    <row r="587" spans="1:8" ht="84">
      <c r="A587" s="21">
        <v>10</v>
      </c>
      <c r="B587" s="11" t="s">
        <v>22</v>
      </c>
      <c r="C587" s="11" t="s">
        <v>408</v>
      </c>
      <c r="D587" s="21"/>
      <c r="E587" s="28" t="s">
        <v>760</v>
      </c>
      <c r="F587" s="234">
        <f t="shared" si="153"/>
        <v>291.952</v>
      </c>
      <c r="G587" s="234">
        <f t="shared" si="153"/>
        <v>291.952</v>
      </c>
      <c r="H587" s="234">
        <f t="shared" si="153"/>
        <v>291.952</v>
      </c>
    </row>
    <row r="588" spans="1:8" ht="48">
      <c r="A588" s="21">
        <v>10</v>
      </c>
      <c r="B588" s="11" t="s">
        <v>22</v>
      </c>
      <c r="C588" s="11" t="s">
        <v>410</v>
      </c>
      <c r="D588" s="21"/>
      <c r="E588" s="28" t="s">
        <v>762</v>
      </c>
      <c r="F588" s="234">
        <f>F589+F592</f>
        <v>291.952</v>
      </c>
      <c r="G588" s="234">
        <f>G589+G592</f>
        <v>291.952</v>
      </c>
      <c r="H588" s="234">
        <f>H589+H592</f>
        <v>291.952</v>
      </c>
    </row>
    <row r="589" spans="1:8" ht="60">
      <c r="A589" s="21">
        <v>10</v>
      </c>
      <c r="B589" s="11" t="s">
        <v>22</v>
      </c>
      <c r="C589" s="11" t="s">
        <v>509</v>
      </c>
      <c r="D589" s="21"/>
      <c r="E589" s="28" t="s">
        <v>311</v>
      </c>
      <c r="F589" s="234">
        <f t="shared" ref="F589:H590" si="154">F590</f>
        <v>91.951999999999998</v>
      </c>
      <c r="G589" s="234">
        <f t="shared" si="154"/>
        <v>91.951999999999998</v>
      </c>
      <c r="H589" s="234">
        <f t="shared" si="154"/>
        <v>91.951999999999998</v>
      </c>
    </row>
    <row r="590" spans="1:8" ht="24">
      <c r="A590" s="21">
        <v>10</v>
      </c>
      <c r="B590" s="11" t="s">
        <v>22</v>
      </c>
      <c r="C590" s="11" t="s">
        <v>509</v>
      </c>
      <c r="D590" s="30" t="s">
        <v>566</v>
      </c>
      <c r="E590" s="167" t="s">
        <v>14</v>
      </c>
      <c r="F590" s="234">
        <f t="shared" si="154"/>
        <v>91.951999999999998</v>
      </c>
      <c r="G590" s="234">
        <f t="shared" si="154"/>
        <v>91.951999999999998</v>
      </c>
      <c r="H590" s="234">
        <f t="shared" si="154"/>
        <v>91.951999999999998</v>
      </c>
    </row>
    <row r="591" spans="1:8" ht="36">
      <c r="A591" s="21">
        <v>10</v>
      </c>
      <c r="B591" s="11" t="s">
        <v>22</v>
      </c>
      <c r="C591" s="11" t="s">
        <v>509</v>
      </c>
      <c r="D591" s="21">
        <v>330</v>
      </c>
      <c r="E591" s="28" t="s">
        <v>674</v>
      </c>
      <c r="F591" s="234">
        <v>91.951999999999998</v>
      </c>
      <c r="G591" s="234">
        <v>91.951999999999998</v>
      </c>
      <c r="H591" s="234">
        <v>91.951999999999998</v>
      </c>
    </row>
    <row r="592" spans="1:8" ht="84">
      <c r="A592" s="21">
        <v>10</v>
      </c>
      <c r="B592" s="11" t="s">
        <v>22</v>
      </c>
      <c r="C592" s="11" t="s">
        <v>510</v>
      </c>
      <c r="D592" s="21"/>
      <c r="E592" s="28" t="s">
        <v>189</v>
      </c>
      <c r="F592" s="234">
        <f t="shared" ref="F592:H593" si="155">F593</f>
        <v>200</v>
      </c>
      <c r="G592" s="234">
        <f t="shared" si="155"/>
        <v>200</v>
      </c>
      <c r="H592" s="234">
        <f t="shared" si="155"/>
        <v>200</v>
      </c>
    </row>
    <row r="593" spans="1:8" ht="48">
      <c r="A593" s="21">
        <v>10</v>
      </c>
      <c r="B593" s="11" t="s">
        <v>22</v>
      </c>
      <c r="C593" s="11" t="s">
        <v>510</v>
      </c>
      <c r="D593" s="33" t="s">
        <v>296</v>
      </c>
      <c r="E593" s="167" t="s">
        <v>659</v>
      </c>
      <c r="F593" s="234">
        <f t="shared" si="155"/>
        <v>200</v>
      </c>
      <c r="G593" s="234">
        <f t="shared" si="155"/>
        <v>200</v>
      </c>
      <c r="H593" s="234">
        <f t="shared" si="155"/>
        <v>200</v>
      </c>
    </row>
    <row r="594" spans="1:8" ht="36">
      <c r="A594" s="21">
        <v>10</v>
      </c>
      <c r="B594" s="11" t="s">
        <v>22</v>
      </c>
      <c r="C594" s="11" t="s">
        <v>510</v>
      </c>
      <c r="D594" s="21">
        <v>633</v>
      </c>
      <c r="E594" s="28" t="s">
        <v>663</v>
      </c>
      <c r="F594" s="234">
        <v>200</v>
      </c>
      <c r="G594" s="234">
        <v>200</v>
      </c>
      <c r="H594" s="234">
        <v>200</v>
      </c>
    </row>
    <row r="595" spans="1:8">
      <c r="A595" s="24" t="s">
        <v>322</v>
      </c>
      <c r="B595" s="24" t="s">
        <v>248</v>
      </c>
      <c r="C595" s="25"/>
      <c r="D595" s="24"/>
      <c r="E595" s="196" t="s">
        <v>323</v>
      </c>
      <c r="F595" s="232">
        <f>F596+F614</f>
        <v>5412.2559999999994</v>
      </c>
      <c r="G595" s="232">
        <f t="shared" ref="G595:H595" si="156">G596+G614</f>
        <v>5412.2559999999994</v>
      </c>
      <c r="H595" s="232">
        <f t="shared" si="156"/>
        <v>5412.2559999999994</v>
      </c>
    </row>
    <row r="596" spans="1:8">
      <c r="A596" s="102" t="s">
        <v>322</v>
      </c>
      <c r="B596" s="102" t="s">
        <v>294</v>
      </c>
      <c r="C596" s="101"/>
      <c r="D596" s="102"/>
      <c r="E596" s="121" t="s">
        <v>324</v>
      </c>
      <c r="F596" s="233">
        <f>F597</f>
        <v>2922.7179999999998</v>
      </c>
      <c r="G596" s="233">
        <f>G597</f>
        <v>3000</v>
      </c>
      <c r="H596" s="233">
        <f>H597</f>
        <v>3000</v>
      </c>
    </row>
    <row r="597" spans="1:8" ht="36">
      <c r="A597" s="21" t="s">
        <v>322</v>
      </c>
      <c r="B597" s="21" t="s">
        <v>294</v>
      </c>
      <c r="C597" s="11" t="s">
        <v>420</v>
      </c>
      <c r="D597" s="21"/>
      <c r="E597" s="28" t="s">
        <v>775</v>
      </c>
      <c r="F597" s="234">
        <f>F598+F606</f>
        <v>2922.7179999999998</v>
      </c>
      <c r="G597" s="234">
        <f>G598+G606</f>
        <v>3000</v>
      </c>
      <c r="H597" s="234">
        <f>H598+H606</f>
        <v>3000</v>
      </c>
    </row>
    <row r="598" spans="1:8" ht="36">
      <c r="A598" s="21" t="s">
        <v>322</v>
      </c>
      <c r="B598" s="21" t="s">
        <v>294</v>
      </c>
      <c r="C598" s="11" t="s">
        <v>421</v>
      </c>
      <c r="D598" s="21"/>
      <c r="E598" s="28" t="s">
        <v>200</v>
      </c>
      <c r="F598" s="234">
        <f>F600+F604</f>
        <v>1800</v>
      </c>
      <c r="G598" s="234">
        <f>G600+G604</f>
        <v>1800</v>
      </c>
      <c r="H598" s="234">
        <f>H600+H604</f>
        <v>1800</v>
      </c>
    </row>
    <row r="599" spans="1:8" ht="108">
      <c r="A599" s="21" t="s">
        <v>322</v>
      </c>
      <c r="B599" s="21" t="s">
        <v>294</v>
      </c>
      <c r="C599" s="11" t="s">
        <v>422</v>
      </c>
      <c r="D599" s="21"/>
      <c r="E599" s="28" t="s">
        <v>201</v>
      </c>
      <c r="F599" s="234">
        <f>F600+F603</f>
        <v>1800</v>
      </c>
      <c r="G599" s="234">
        <f>G600+G603</f>
        <v>1800</v>
      </c>
      <c r="H599" s="234">
        <f>H600+H603</f>
        <v>1800</v>
      </c>
    </row>
    <row r="600" spans="1:8" ht="156">
      <c r="A600" s="21" t="s">
        <v>322</v>
      </c>
      <c r="B600" s="21" t="s">
        <v>294</v>
      </c>
      <c r="C600" s="11" t="s">
        <v>514</v>
      </c>
      <c r="D600" s="21"/>
      <c r="E600" s="28" t="s">
        <v>116</v>
      </c>
      <c r="F600" s="234">
        <f t="shared" ref="F600:H601" si="157">F601</f>
        <v>800</v>
      </c>
      <c r="G600" s="234">
        <f t="shared" si="157"/>
        <v>800</v>
      </c>
      <c r="H600" s="234">
        <f t="shared" si="157"/>
        <v>800</v>
      </c>
    </row>
    <row r="601" spans="1:8" ht="36">
      <c r="A601" s="21" t="s">
        <v>322</v>
      </c>
      <c r="B601" s="21" t="s">
        <v>294</v>
      </c>
      <c r="C601" s="11" t="s">
        <v>514</v>
      </c>
      <c r="D601" s="30" t="s">
        <v>256</v>
      </c>
      <c r="E601" s="167" t="s">
        <v>686</v>
      </c>
      <c r="F601" s="234">
        <f t="shared" si="157"/>
        <v>800</v>
      </c>
      <c r="G601" s="234">
        <f t="shared" si="157"/>
        <v>800</v>
      </c>
      <c r="H601" s="234">
        <f t="shared" si="157"/>
        <v>800</v>
      </c>
    </row>
    <row r="602" spans="1:8" ht="24">
      <c r="A602" s="21" t="s">
        <v>322</v>
      </c>
      <c r="B602" s="21" t="s">
        <v>294</v>
      </c>
      <c r="C602" s="11" t="s">
        <v>514</v>
      </c>
      <c r="D602" s="21" t="s">
        <v>258</v>
      </c>
      <c r="E602" s="28" t="s">
        <v>658</v>
      </c>
      <c r="F602" s="234">
        <v>800</v>
      </c>
      <c r="G602" s="234">
        <v>800</v>
      </c>
      <c r="H602" s="234">
        <v>800</v>
      </c>
    </row>
    <row r="603" spans="1:8" ht="96">
      <c r="A603" s="21" t="s">
        <v>322</v>
      </c>
      <c r="B603" s="21" t="s">
        <v>294</v>
      </c>
      <c r="C603" s="11" t="s">
        <v>515</v>
      </c>
      <c r="D603" s="21"/>
      <c r="E603" s="28" t="s">
        <v>325</v>
      </c>
      <c r="F603" s="234">
        <f t="shared" ref="F603:H604" si="158">F604</f>
        <v>1000</v>
      </c>
      <c r="G603" s="234">
        <f t="shared" si="158"/>
        <v>1000</v>
      </c>
      <c r="H603" s="234">
        <f t="shared" si="158"/>
        <v>1000</v>
      </c>
    </row>
    <row r="604" spans="1:8" ht="96">
      <c r="A604" s="21" t="s">
        <v>322</v>
      </c>
      <c r="B604" s="21" t="s">
        <v>294</v>
      </c>
      <c r="C604" s="11" t="s">
        <v>515</v>
      </c>
      <c r="D604" s="30" t="s">
        <v>558</v>
      </c>
      <c r="E604" s="167" t="s">
        <v>559</v>
      </c>
      <c r="F604" s="234">
        <f t="shared" si="158"/>
        <v>1000</v>
      </c>
      <c r="G604" s="234">
        <f t="shared" si="158"/>
        <v>1000</v>
      </c>
      <c r="H604" s="234">
        <f t="shared" si="158"/>
        <v>1000</v>
      </c>
    </row>
    <row r="605" spans="1:8" ht="36">
      <c r="A605" s="21" t="s">
        <v>322</v>
      </c>
      <c r="B605" s="21" t="s">
        <v>294</v>
      </c>
      <c r="C605" s="11" t="s">
        <v>515</v>
      </c>
      <c r="D605" s="115">
        <v>123</v>
      </c>
      <c r="E605" s="179" t="s">
        <v>807</v>
      </c>
      <c r="F605" s="234">
        <v>1000</v>
      </c>
      <c r="G605" s="234">
        <v>1000</v>
      </c>
      <c r="H605" s="234">
        <v>1000</v>
      </c>
    </row>
    <row r="606" spans="1:8" ht="48">
      <c r="A606" s="21" t="s">
        <v>322</v>
      </c>
      <c r="B606" s="21" t="s">
        <v>294</v>
      </c>
      <c r="C606" s="11" t="s">
        <v>423</v>
      </c>
      <c r="D606" s="21"/>
      <c r="E606" s="28" t="s">
        <v>776</v>
      </c>
      <c r="F606" s="234">
        <f>F607</f>
        <v>1122.7180000000001</v>
      </c>
      <c r="G606" s="234">
        <f t="shared" ref="G606:H606" si="159">G607</f>
        <v>1200</v>
      </c>
      <c r="H606" s="234">
        <f t="shared" si="159"/>
        <v>1200</v>
      </c>
    </row>
    <row r="607" spans="1:8" ht="60">
      <c r="A607" s="21" t="s">
        <v>322</v>
      </c>
      <c r="B607" s="21" t="s">
        <v>294</v>
      </c>
      <c r="C607" s="11" t="s">
        <v>535</v>
      </c>
      <c r="D607" s="21"/>
      <c r="E607" s="28" t="s">
        <v>117</v>
      </c>
      <c r="F607" s="234">
        <f>F608+F611</f>
        <v>1122.7180000000001</v>
      </c>
      <c r="G607" s="234">
        <f>G608+G611</f>
        <v>1200</v>
      </c>
      <c r="H607" s="234">
        <f>H608+H611</f>
        <v>1200</v>
      </c>
    </row>
    <row r="608" spans="1:8" ht="108">
      <c r="A608" s="21" t="s">
        <v>322</v>
      </c>
      <c r="B608" s="21" t="s">
        <v>294</v>
      </c>
      <c r="C608" s="11" t="s">
        <v>516</v>
      </c>
      <c r="D608" s="21"/>
      <c r="E608" s="28" t="s">
        <v>118</v>
      </c>
      <c r="F608" s="234">
        <f t="shared" ref="F608:H609" si="160">F609</f>
        <v>1050</v>
      </c>
      <c r="G608" s="234">
        <f t="shared" si="160"/>
        <v>1050</v>
      </c>
      <c r="H608" s="234">
        <f t="shared" si="160"/>
        <v>1050</v>
      </c>
    </row>
    <row r="609" spans="1:8" ht="48">
      <c r="A609" s="21" t="s">
        <v>322</v>
      </c>
      <c r="B609" s="21" t="s">
        <v>294</v>
      </c>
      <c r="C609" s="11" t="s">
        <v>516</v>
      </c>
      <c r="D609" s="33" t="s">
        <v>296</v>
      </c>
      <c r="E609" s="167" t="s">
        <v>659</v>
      </c>
      <c r="F609" s="234">
        <f t="shared" si="160"/>
        <v>1050</v>
      </c>
      <c r="G609" s="234">
        <f t="shared" si="160"/>
        <v>1050</v>
      </c>
      <c r="H609" s="234">
        <f t="shared" si="160"/>
        <v>1050</v>
      </c>
    </row>
    <row r="610" spans="1:8" ht="24">
      <c r="A610" s="21" t="s">
        <v>322</v>
      </c>
      <c r="B610" s="21" t="s">
        <v>294</v>
      </c>
      <c r="C610" s="11" t="s">
        <v>516</v>
      </c>
      <c r="D610" s="21">
        <v>612</v>
      </c>
      <c r="E610" s="28" t="s">
        <v>545</v>
      </c>
      <c r="F610" s="234">
        <v>1050</v>
      </c>
      <c r="G610" s="234">
        <v>1050</v>
      </c>
      <c r="H610" s="234">
        <v>1050</v>
      </c>
    </row>
    <row r="611" spans="1:8" ht="60">
      <c r="A611" s="21" t="s">
        <v>322</v>
      </c>
      <c r="B611" s="21" t="s">
        <v>294</v>
      </c>
      <c r="C611" s="11" t="s">
        <v>517</v>
      </c>
      <c r="D611" s="21"/>
      <c r="E611" s="28" t="s">
        <v>346</v>
      </c>
      <c r="F611" s="234">
        <f t="shared" ref="F611:H612" si="161">F612</f>
        <v>72.718000000000004</v>
      </c>
      <c r="G611" s="234">
        <f t="shared" si="161"/>
        <v>150</v>
      </c>
      <c r="H611" s="234">
        <f t="shared" si="161"/>
        <v>150</v>
      </c>
    </row>
    <row r="612" spans="1:8" ht="36">
      <c r="A612" s="21" t="s">
        <v>322</v>
      </c>
      <c r="B612" s="21" t="s">
        <v>294</v>
      </c>
      <c r="C612" s="11" t="s">
        <v>517</v>
      </c>
      <c r="D612" s="30" t="s">
        <v>256</v>
      </c>
      <c r="E612" s="167" t="s">
        <v>686</v>
      </c>
      <c r="F612" s="234">
        <f t="shared" si="161"/>
        <v>72.718000000000004</v>
      </c>
      <c r="G612" s="234">
        <f t="shared" si="161"/>
        <v>150</v>
      </c>
      <c r="H612" s="234">
        <f t="shared" si="161"/>
        <v>150</v>
      </c>
    </row>
    <row r="613" spans="1:8" ht="24">
      <c r="A613" s="21" t="s">
        <v>322</v>
      </c>
      <c r="B613" s="21" t="s">
        <v>294</v>
      </c>
      <c r="C613" s="11" t="s">
        <v>517</v>
      </c>
      <c r="D613" s="21" t="s">
        <v>258</v>
      </c>
      <c r="E613" s="28" t="s">
        <v>658</v>
      </c>
      <c r="F613" s="234">
        <v>72.718000000000004</v>
      </c>
      <c r="G613" s="234">
        <v>150</v>
      </c>
      <c r="H613" s="234">
        <v>150</v>
      </c>
    </row>
    <row r="614" spans="1:8">
      <c r="A614" s="101">
        <v>11</v>
      </c>
      <c r="B614" s="101" t="s">
        <v>320</v>
      </c>
      <c r="C614" s="101"/>
      <c r="D614" s="102"/>
      <c r="E614" s="121" t="s">
        <v>684</v>
      </c>
      <c r="F614" s="233">
        <f>F615+F621</f>
        <v>2489.538</v>
      </c>
      <c r="G614" s="233">
        <f t="shared" ref="G614:H614" si="162">G615+G621</f>
        <v>2412.2559999999999</v>
      </c>
      <c r="H614" s="233">
        <f t="shared" si="162"/>
        <v>2412.2559999999999</v>
      </c>
    </row>
    <row r="615" spans="1:8" ht="36">
      <c r="A615" s="11" t="s">
        <v>322</v>
      </c>
      <c r="B615" s="11" t="s">
        <v>320</v>
      </c>
      <c r="C615" s="11" t="s">
        <v>138</v>
      </c>
      <c r="D615" s="21"/>
      <c r="E615" s="28" t="s">
        <v>711</v>
      </c>
      <c r="F615" s="234">
        <f t="shared" ref="F615:H619" si="163">F616</f>
        <v>2412.2559999999999</v>
      </c>
      <c r="G615" s="234">
        <f t="shared" si="163"/>
        <v>2412.2559999999999</v>
      </c>
      <c r="H615" s="234">
        <f t="shared" si="163"/>
        <v>2412.2559999999999</v>
      </c>
    </row>
    <row r="616" spans="1:8" ht="24">
      <c r="A616" s="11" t="s">
        <v>322</v>
      </c>
      <c r="B616" s="11" t="s">
        <v>320</v>
      </c>
      <c r="C616" s="11" t="s">
        <v>144</v>
      </c>
      <c r="D616" s="21"/>
      <c r="E616" s="28" t="s">
        <v>174</v>
      </c>
      <c r="F616" s="234">
        <f t="shared" si="163"/>
        <v>2412.2559999999999</v>
      </c>
      <c r="G616" s="234">
        <f t="shared" si="163"/>
        <v>2412.2559999999999</v>
      </c>
      <c r="H616" s="234">
        <f t="shared" si="163"/>
        <v>2412.2559999999999</v>
      </c>
    </row>
    <row r="617" spans="1:8" ht="72">
      <c r="A617" s="11" t="s">
        <v>322</v>
      </c>
      <c r="B617" s="11" t="s">
        <v>320</v>
      </c>
      <c r="C617" s="11" t="s">
        <v>145</v>
      </c>
      <c r="D617" s="21"/>
      <c r="E617" s="28" t="s">
        <v>151</v>
      </c>
      <c r="F617" s="234">
        <f t="shared" si="163"/>
        <v>2412.2559999999999</v>
      </c>
      <c r="G617" s="234">
        <f t="shared" si="163"/>
        <v>2412.2559999999999</v>
      </c>
      <c r="H617" s="234">
        <f t="shared" si="163"/>
        <v>2412.2559999999999</v>
      </c>
    </row>
    <row r="618" spans="1:8" ht="60">
      <c r="A618" s="11">
        <v>11</v>
      </c>
      <c r="B618" s="11" t="s">
        <v>320</v>
      </c>
      <c r="C618" s="11" t="s">
        <v>781</v>
      </c>
      <c r="D618" s="21"/>
      <c r="E618" s="181" t="s">
        <v>726</v>
      </c>
      <c r="F618" s="234">
        <f t="shared" si="163"/>
        <v>2412.2559999999999</v>
      </c>
      <c r="G618" s="234">
        <f t="shared" si="163"/>
        <v>2412.2559999999999</v>
      </c>
      <c r="H618" s="234">
        <f t="shared" si="163"/>
        <v>2412.2559999999999</v>
      </c>
    </row>
    <row r="619" spans="1:8" ht="48">
      <c r="A619" s="11">
        <v>11</v>
      </c>
      <c r="B619" s="11" t="s">
        <v>320</v>
      </c>
      <c r="C619" s="11" t="s">
        <v>781</v>
      </c>
      <c r="D619" s="33" t="s">
        <v>296</v>
      </c>
      <c r="E619" s="167" t="s">
        <v>659</v>
      </c>
      <c r="F619" s="234">
        <f>F620</f>
        <v>2412.2559999999999</v>
      </c>
      <c r="G619" s="234">
        <f t="shared" si="163"/>
        <v>2412.2559999999999</v>
      </c>
      <c r="H619" s="234">
        <f t="shared" si="163"/>
        <v>2412.2559999999999</v>
      </c>
    </row>
    <row r="620" spans="1:8" ht="84">
      <c r="A620" s="11">
        <v>11</v>
      </c>
      <c r="B620" s="11" t="s">
        <v>320</v>
      </c>
      <c r="C620" s="11" t="s">
        <v>781</v>
      </c>
      <c r="D620" s="21" t="s">
        <v>398</v>
      </c>
      <c r="E620" s="28" t="s">
        <v>636</v>
      </c>
      <c r="F620" s="234">
        <v>2412.2559999999999</v>
      </c>
      <c r="G620" s="234">
        <v>2412.2559999999999</v>
      </c>
      <c r="H620" s="234">
        <v>2412.2559999999999</v>
      </c>
    </row>
    <row r="621" spans="1:8" ht="36">
      <c r="A621" s="11">
        <v>11</v>
      </c>
      <c r="B621" s="11" t="s">
        <v>320</v>
      </c>
      <c r="C621" s="11" t="s">
        <v>420</v>
      </c>
      <c r="D621" s="21"/>
      <c r="E621" s="28" t="s">
        <v>775</v>
      </c>
      <c r="F621" s="234">
        <f>F622</f>
        <v>77.281999999999996</v>
      </c>
      <c r="G621" s="234">
        <f t="shared" ref="G621:H623" si="164">G622</f>
        <v>0</v>
      </c>
      <c r="H621" s="234">
        <f t="shared" si="164"/>
        <v>0</v>
      </c>
    </row>
    <row r="622" spans="1:8" ht="48">
      <c r="A622" s="11">
        <v>11</v>
      </c>
      <c r="B622" s="11" t="s">
        <v>320</v>
      </c>
      <c r="C622" s="11" t="s">
        <v>423</v>
      </c>
      <c r="D622" s="21"/>
      <c r="E622" s="28" t="s">
        <v>776</v>
      </c>
      <c r="F622" s="234">
        <f>F623</f>
        <v>77.281999999999996</v>
      </c>
      <c r="G622" s="234">
        <f t="shared" si="164"/>
        <v>0</v>
      </c>
      <c r="H622" s="234">
        <f t="shared" si="164"/>
        <v>0</v>
      </c>
    </row>
    <row r="623" spans="1:8" ht="36">
      <c r="A623" s="11">
        <v>11</v>
      </c>
      <c r="B623" s="11" t="s">
        <v>320</v>
      </c>
      <c r="C623" s="11" t="s">
        <v>792</v>
      </c>
      <c r="D623" s="21"/>
      <c r="E623" s="28" t="s">
        <v>793</v>
      </c>
      <c r="F623" s="234">
        <f>F624</f>
        <v>77.281999999999996</v>
      </c>
      <c r="G623" s="234">
        <f t="shared" si="164"/>
        <v>0</v>
      </c>
      <c r="H623" s="234">
        <f t="shared" si="164"/>
        <v>0</v>
      </c>
    </row>
    <row r="624" spans="1:8" ht="120">
      <c r="A624" s="11">
        <v>11</v>
      </c>
      <c r="B624" s="11" t="s">
        <v>320</v>
      </c>
      <c r="C624" s="11" t="s">
        <v>794</v>
      </c>
      <c r="D624" s="21"/>
      <c r="E624" s="181" t="s">
        <v>795</v>
      </c>
      <c r="F624" s="234">
        <f>F625</f>
        <v>77.281999999999996</v>
      </c>
      <c r="G624" s="234">
        <f t="shared" ref="G624:H625" si="165">G625</f>
        <v>0</v>
      </c>
      <c r="H624" s="234">
        <f t="shared" si="165"/>
        <v>0</v>
      </c>
    </row>
    <row r="625" spans="1:8" ht="48">
      <c r="A625" s="11">
        <v>11</v>
      </c>
      <c r="B625" s="11" t="s">
        <v>320</v>
      </c>
      <c r="C625" s="11" t="s">
        <v>794</v>
      </c>
      <c r="D625" s="30" t="s">
        <v>296</v>
      </c>
      <c r="E625" s="167" t="s">
        <v>659</v>
      </c>
      <c r="F625" s="234">
        <f>F626</f>
        <v>77.281999999999996</v>
      </c>
      <c r="G625" s="234">
        <f t="shared" si="165"/>
        <v>0</v>
      </c>
      <c r="H625" s="234">
        <f t="shared" si="165"/>
        <v>0</v>
      </c>
    </row>
    <row r="626" spans="1:8" ht="24">
      <c r="A626" s="11">
        <v>11</v>
      </c>
      <c r="B626" s="11" t="s">
        <v>320</v>
      </c>
      <c r="C626" s="11" t="s">
        <v>794</v>
      </c>
      <c r="D626" s="21">
        <v>612</v>
      </c>
      <c r="E626" s="28" t="s">
        <v>545</v>
      </c>
      <c r="F626" s="234">
        <v>77.281999999999996</v>
      </c>
      <c r="G626" s="234">
        <v>0</v>
      </c>
      <c r="H626" s="234">
        <v>0</v>
      </c>
    </row>
    <row r="627" spans="1:8">
      <c r="A627" s="24" t="s">
        <v>347</v>
      </c>
      <c r="B627" s="24" t="s">
        <v>248</v>
      </c>
      <c r="C627" s="25"/>
      <c r="D627" s="24"/>
      <c r="E627" s="24" t="s">
        <v>382</v>
      </c>
      <c r="F627" s="232">
        <f t="shared" ref="F627:H630" si="166">F628</f>
        <v>1983.527</v>
      </c>
      <c r="G627" s="232">
        <f t="shared" si="166"/>
        <v>1983.527</v>
      </c>
      <c r="H627" s="232">
        <f t="shared" si="166"/>
        <v>1983.527</v>
      </c>
    </row>
    <row r="628" spans="1:8" ht="24">
      <c r="A628" s="121" t="s">
        <v>347</v>
      </c>
      <c r="B628" s="121" t="s">
        <v>247</v>
      </c>
      <c r="C628" s="122"/>
      <c r="D628" s="121"/>
      <c r="E628" s="121" t="s">
        <v>37</v>
      </c>
      <c r="F628" s="236">
        <f t="shared" si="166"/>
        <v>1983.527</v>
      </c>
      <c r="G628" s="236">
        <f t="shared" si="166"/>
        <v>1983.527</v>
      </c>
      <c r="H628" s="236">
        <f t="shared" si="166"/>
        <v>1983.527</v>
      </c>
    </row>
    <row r="629" spans="1:8" ht="48">
      <c r="A629" s="21" t="s">
        <v>347</v>
      </c>
      <c r="B629" s="21" t="s">
        <v>247</v>
      </c>
      <c r="C629" s="11" t="s">
        <v>407</v>
      </c>
      <c r="D629" s="21"/>
      <c r="E629" s="28" t="s">
        <v>695</v>
      </c>
      <c r="F629" s="234">
        <f t="shared" si="166"/>
        <v>1983.527</v>
      </c>
      <c r="G629" s="234">
        <f t="shared" si="166"/>
        <v>1983.527</v>
      </c>
      <c r="H629" s="234">
        <f t="shared" si="166"/>
        <v>1983.527</v>
      </c>
    </row>
    <row r="630" spans="1:8" ht="84">
      <c r="A630" s="21" t="s">
        <v>347</v>
      </c>
      <c r="B630" s="21" t="s">
        <v>247</v>
      </c>
      <c r="C630" s="11" t="s">
        <v>408</v>
      </c>
      <c r="D630" s="21"/>
      <c r="E630" s="28" t="s">
        <v>760</v>
      </c>
      <c r="F630" s="234">
        <f t="shared" si="166"/>
        <v>1983.527</v>
      </c>
      <c r="G630" s="234">
        <f t="shared" si="166"/>
        <v>1983.527</v>
      </c>
      <c r="H630" s="234">
        <f t="shared" si="166"/>
        <v>1983.527</v>
      </c>
    </row>
    <row r="631" spans="1:8" ht="108.75" customHeight="1">
      <c r="A631" s="21" t="s">
        <v>347</v>
      </c>
      <c r="B631" s="21" t="s">
        <v>247</v>
      </c>
      <c r="C631" s="11" t="s">
        <v>409</v>
      </c>
      <c r="D631" s="21"/>
      <c r="E631" s="28" t="s">
        <v>158</v>
      </c>
      <c r="F631" s="234">
        <f>F635+F638+F632</f>
        <v>1983.527</v>
      </c>
      <c r="G631" s="234">
        <f>G635+G638+G632</f>
        <v>1983.527</v>
      </c>
      <c r="H631" s="234">
        <f>H635+H638+H632</f>
        <v>1983.527</v>
      </c>
    </row>
    <row r="632" spans="1:8" ht="60">
      <c r="A632" s="21" t="s">
        <v>347</v>
      </c>
      <c r="B632" s="21" t="s">
        <v>247</v>
      </c>
      <c r="C632" s="11" t="s">
        <v>604</v>
      </c>
      <c r="D632" s="21"/>
      <c r="E632" s="28" t="s">
        <v>603</v>
      </c>
      <c r="F632" s="234">
        <f t="shared" ref="F632:H633" si="167">F633</f>
        <v>803.1</v>
      </c>
      <c r="G632" s="234">
        <f t="shared" si="167"/>
        <v>803.1</v>
      </c>
      <c r="H632" s="234">
        <f t="shared" si="167"/>
        <v>803.1</v>
      </c>
    </row>
    <row r="633" spans="1:8" ht="48">
      <c r="A633" s="21" t="s">
        <v>347</v>
      </c>
      <c r="B633" s="21" t="s">
        <v>247</v>
      </c>
      <c r="C633" s="11" t="s">
        <v>604</v>
      </c>
      <c r="D633" s="30" t="s">
        <v>296</v>
      </c>
      <c r="E633" s="167" t="s">
        <v>659</v>
      </c>
      <c r="F633" s="234">
        <f t="shared" si="167"/>
        <v>803.1</v>
      </c>
      <c r="G633" s="234">
        <f t="shared" si="167"/>
        <v>803.1</v>
      </c>
      <c r="H633" s="234">
        <f t="shared" si="167"/>
        <v>803.1</v>
      </c>
    </row>
    <row r="634" spans="1:8" ht="84">
      <c r="A634" s="21" t="s">
        <v>347</v>
      </c>
      <c r="B634" s="21" t="s">
        <v>247</v>
      </c>
      <c r="C634" s="11" t="s">
        <v>604</v>
      </c>
      <c r="D634" s="21">
        <v>631</v>
      </c>
      <c r="E634" s="28" t="s">
        <v>368</v>
      </c>
      <c r="F634" s="238">
        <v>803.1</v>
      </c>
      <c r="G634" s="234">
        <v>803.1</v>
      </c>
      <c r="H634" s="234">
        <v>803.1</v>
      </c>
    </row>
    <row r="635" spans="1:8" ht="60">
      <c r="A635" s="21" t="s">
        <v>347</v>
      </c>
      <c r="B635" s="21" t="s">
        <v>247</v>
      </c>
      <c r="C635" s="11" t="s">
        <v>518</v>
      </c>
      <c r="D635" s="21"/>
      <c r="E635" s="185" t="s">
        <v>665</v>
      </c>
      <c r="F635" s="234">
        <f t="shared" ref="F635:H636" si="168">F636</f>
        <v>800</v>
      </c>
      <c r="G635" s="234">
        <f t="shared" si="168"/>
        <v>800</v>
      </c>
      <c r="H635" s="234">
        <f t="shared" si="168"/>
        <v>800</v>
      </c>
    </row>
    <row r="636" spans="1:8" ht="48">
      <c r="A636" s="21" t="s">
        <v>347</v>
      </c>
      <c r="B636" s="21" t="s">
        <v>247</v>
      </c>
      <c r="C636" s="11" t="s">
        <v>518</v>
      </c>
      <c r="D636" s="33" t="s">
        <v>296</v>
      </c>
      <c r="E636" s="167" t="s">
        <v>659</v>
      </c>
      <c r="F636" s="234">
        <f t="shared" si="168"/>
        <v>800</v>
      </c>
      <c r="G636" s="234">
        <f t="shared" si="168"/>
        <v>800</v>
      </c>
      <c r="H636" s="234">
        <f t="shared" si="168"/>
        <v>800</v>
      </c>
    </row>
    <row r="637" spans="1:8" ht="48">
      <c r="A637" s="21" t="s">
        <v>347</v>
      </c>
      <c r="B637" s="21" t="s">
        <v>247</v>
      </c>
      <c r="C637" s="11" t="s">
        <v>518</v>
      </c>
      <c r="D637" s="21">
        <v>631</v>
      </c>
      <c r="E637" s="28" t="s">
        <v>660</v>
      </c>
      <c r="F637" s="234">
        <v>800</v>
      </c>
      <c r="G637" s="234">
        <v>800</v>
      </c>
      <c r="H637" s="234">
        <v>800</v>
      </c>
    </row>
    <row r="638" spans="1:8" ht="60">
      <c r="A638" s="21" t="s">
        <v>347</v>
      </c>
      <c r="B638" s="21" t="s">
        <v>247</v>
      </c>
      <c r="C638" s="11" t="s">
        <v>519</v>
      </c>
      <c r="D638" s="21"/>
      <c r="E638" s="28" t="s">
        <v>428</v>
      </c>
      <c r="F638" s="234">
        <f t="shared" ref="F638:H639" si="169">F639</f>
        <v>380.42700000000002</v>
      </c>
      <c r="G638" s="234">
        <f t="shared" si="169"/>
        <v>380.42700000000002</v>
      </c>
      <c r="H638" s="234">
        <f t="shared" si="169"/>
        <v>380.42700000000002</v>
      </c>
    </row>
    <row r="639" spans="1:8" ht="36">
      <c r="A639" s="21" t="s">
        <v>347</v>
      </c>
      <c r="B639" s="21" t="s">
        <v>247</v>
      </c>
      <c r="C639" s="11" t="s">
        <v>519</v>
      </c>
      <c r="D639" s="30" t="s">
        <v>256</v>
      </c>
      <c r="E639" s="167" t="s">
        <v>686</v>
      </c>
      <c r="F639" s="234">
        <f t="shared" si="169"/>
        <v>380.42700000000002</v>
      </c>
      <c r="G639" s="234">
        <f t="shared" si="169"/>
        <v>380.42700000000002</v>
      </c>
      <c r="H639" s="234">
        <f t="shared" si="169"/>
        <v>380.42700000000002</v>
      </c>
    </row>
    <row r="640" spans="1:8" ht="24">
      <c r="A640" s="21" t="s">
        <v>347</v>
      </c>
      <c r="B640" s="21" t="s">
        <v>247</v>
      </c>
      <c r="C640" s="11" t="s">
        <v>519</v>
      </c>
      <c r="D640" s="21" t="s">
        <v>258</v>
      </c>
      <c r="E640" s="28" t="s">
        <v>658</v>
      </c>
      <c r="F640" s="234">
        <v>380.42700000000002</v>
      </c>
      <c r="G640" s="234">
        <v>380.42700000000002</v>
      </c>
      <c r="H640" s="234">
        <v>380.42700000000002</v>
      </c>
    </row>
    <row r="641" spans="1:8" ht="48">
      <c r="A641" s="24">
        <v>14</v>
      </c>
      <c r="B641" s="25" t="s">
        <v>248</v>
      </c>
      <c r="C641" s="25"/>
      <c r="D641" s="24"/>
      <c r="E641" s="196" t="s">
        <v>789</v>
      </c>
      <c r="F641" s="232">
        <f>F642</f>
        <v>20</v>
      </c>
      <c r="G641" s="232">
        <f>G642</f>
        <v>20</v>
      </c>
      <c r="H641" s="232">
        <f>H642</f>
        <v>20</v>
      </c>
    </row>
    <row r="642" spans="1:8" ht="36">
      <c r="A642" s="102" t="s">
        <v>414</v>
      </c>
      <c r="B642" s="102" t="s">
        <v>320</v>
      </c>
      <c r="C642" s="101"/>
      <c r="D642" s="102"/>
      <c r="E642" s="121" t="s">
        <v>415</v>
      </c>
      <c r="F642" s="233">
        <f t="shared" ref="F642:H646" si="170">F643</f>
        <v>20</v>
      </c>
      <c r="G642" s="233">
        <f t="shared" si="170"/>
        <v>20</v>
      </c>
      <c r="H642" s="233">
        <f t="shared" si="170"/>
        <v>20</v>
      </c>
    </row>
    <row r="643" spans="1:8" ht="24">
      <c r="A643" s="21" t="s">
        <v>414</v>
      </c>
      <c r="B643" s="21" t="s">
        <v>320</v>
      </c>
      <c r="C643" s="11" t="s">
        <v>130</v>
      </c>
      <c r="D643" s="21"/>
      <c r="E643" s="28" t="s">
        <v>67</v>
      </c>
      <c r="F643" s="234">
        <f t="shared" si="170"/>
        <v>20</v>
      </c>
      <c r="G643" s="234">
        <f t="shared" si="170"/>
        <v>20</v>
      </c>
      <c r="H643" s="234">
        <f t="shared" si="170"/>
        <v>20</v>
      </c>
    </row>
    <row r="644" spans="1:8" ht="48">
      <c r="A644" s="21" t="s">
        <v>414</v>
      </c>
      <c r="B644" s="21" t="s">
        <v>320</v>
      </c>
      <c r="C644" s="11" t="s">
        <v>400</v>
      </c>
      <c r="D644" s="11"/>
      <c r="E644" s="28" t="s">
        <v>401</v>
      </c>
      <c r="F644" s="234">
        <f>F645</f>
        <v>20</v>
      </c>
      <c r="G644" s="234">
        <f>G645</f>
        <v>20</v>
      </c>
      <c r="H644" s="234">
        <f>H645</f>
        <v>20</v>
      </c>
    </row>
    <row r="645" spans="1:8" ht="60">
      <c r="A645" s="21" t="s">
        <v>414</v>
      </c>
      <c r="B645" s="21" t="s">
        <v>320</v>
      </c>
      <c r="C645" s="11" t="s">
        <v>672</v>
      </c>
      <c r="D645" s="21"/>
      <c r="E645" s="28" t="s">
        <v>673</v>
      </c>
      <c r="F645" s="234">
        <f t="shared" si="170"/>
        <v>20</v>
      </c>
      <c r="G645" s="234">
        <f t="shared" si="170"/>
        <v>20</v>
      </c>
      <c r="H645" s="234">
        <f t="shared" si="170"/>
        <v>20</v>
      </c>
    </row>
    <row r="646" spans="1:8">
      <c r="A646" s="21" t="s">
        <v>414</v>
      </c>
      <c r="B646" s="21" t="s">
        <v>320</v>
      </c>
      <c r="C646" s="11" t="s">
        <v>672</v>
      </c>
      <c r="D646" s="21">
        <v>500</v>
      </c>
      <c r="E646" s="28" t="s">
        <v>305</v>
      </c>
      <c r="F646" s="234">
        <f t="shared" si="170"/>
        <v>20</v>
      </c>
      <c r="G646" s="234">
        <f t="shared" si="170"/>
        <v>20</v>
      </c>
      <c r="H646" s="234">
        <f t="shared" si="170"/>
        <v>20</v>
      </c>
    </row>
    <row r="647" spans="1:8" ht="24.75" thickBot="1">
      <c r="A647" s="21" t="s">
        <v>414</v>
      </c>
      <c r="B647" s="21" t="s">
        <v>320</v>
      </c>
      <c r="C647" s="11" t="s">
        <v>672</v>
      </c>
      <c r="D647" s="21" t="s">
        <v>306</v>
      </c>
      <c r="E647" s="28" t="s">
        <v>307</v>
      </c>
      <c r="F647" s="234">
        <v>20</v>
      </c>
      <c r="G647" s="234">
        <v>20</v>
      </c>
      <c r="H647" s="234">
        <v>20</v>
      </c>
    </row>
    <row r="648" spans="1:8" ht="12.75" thickBot="1">
      <c r="A648" s="199"/>
      <c r="B648" s="114"/>
      <c r="C648" s="114"/>
      <c r="D648" s="114"/>
      <c r="E648" s="114" t="s">
        <v>15</v>
      </c>
      <c r="F648" s="243">
        <f>F641+F627+F595+F540+F506+F307+F270+F170+F144+F11</f>
        <v>1651478.8800000001</v>
      </c>
      <c r="G648" s="243">
        <f>G641+G627+G595+G540+G506+G307+G270+G170+G144+G11</f>
        <v>1603975.013</v>
      </c>
      <c r="H648" s="243">
        <f>H641+H627+H595+H540+H506+H307+H270+H170+H144+H11</f>
        <v>1548791.7259999998</v>
      </c>
    </row>
    <row r="649" spans="1:8">
      <c r="F649" s="192"/>
      <c r="G649" s="192"/>
      <c r="H649" s="192"/>
    </row>
    <row r="650" spans="1:8">
      <c r="F650" s="192"/>
      <c r="G650" s="192"/>
      <c r="H650" s="192"/>
    </row>
    <row r="651" spans="1:8">
      <c r="F651" s="208"/>
      <c r="G651" s="194"/>
      <c r="H651" s="194"/>
    </row>
    <row r="652" spans="1:8">
      <c r="F652" s="221"/>
      <c r="G652" s="202"/>
      <c r="H652" s="202"/>
    </row>
    <row r="653" spans="1:8">
      <c r="F653" s="192"/>
      <c r="G653" s="192"/>
      <c r="H653" s="192"/>
    </row>
    <row r="654" spans="1:8">
      <c r="F654" s="200"/>
      <c r="G654" s="200"/>
      <c r="H654" s="200"/>
    </row>
  </sheetData>
  <autoFilter ref="A9:H650">
    <filterColumn colId="0"/>
    <filterColumn colId="1"/>
    <filterColumn colId="2"/>
    <filterColumn colId="3"/>
    <sortState ref="A558:H594">
      <sortCondition descending="1" ref="C13:C777"/>
    </sortState>
  </autoFilter>
  <mergeCells count="2">
    <mergeCell ref="B7:H7"/>
    <mergeCell ref="A8:F8"/>
  </mergeCells>
  <pageMargins left="0.47244094488188981" right="0.27559055118110237" top="0.15748031496062992" bottom="0.15748031496062992" header="0.35433070866141736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8"/>
  <sheetViews>
    <sheetView workbookViewId="0">
      <selection activeCell="C19" sqref="C19"/>
    </sheetView>
  </sheetViews>
  <sheetFormatPr defaultColWidth="8.85546875" defaultRowHeight="12"/>
  <cols>
    <col min="1" max="1" width="11" style="168" customWidth="1"/>
    <col min="2" max="2" width="5.140625" style="168" customWidth="1"/>
    <col min="3" max="3" width="38" style="168" customWidth="1"/>
    <col min="4" max="4" width="14" style="168" customWidth="1"/>
    <col min="5" max="5" width="15" style="169" customWidth="1"/>
    <col min="6" max="6" width="14.85546875" style="169" customWidth="1"/>
    <col min="7" max="16384" width="8.85546875" style="169"/>
  </cols>
  <sheetData>
    <row r="1" spans="1:9" ht="12.75">
      <c r="E1" s="170"/>
      <c r="F1" s="22" t="s">
        <v>822</v>
      </c>
      <c r="G1" s="209"/>
      <c r="H1" s="209"/>
      <c r="I1" s="209"/>
    </row>
    <row r="2" spans="1:9" ht="12.75">
      <c r="E2" s="171"/>
      <c r="F2" s="108" t="s">
        <v>226</v>
      </c>
      <c r="G2" s="209"/>
      <c r="H2" s="209"/>
      <c r="I2" s="209"/>
    </row>
    <row r="3" spans="1:9" ht="12.75">
      <c r="E3" s="170"/>
      <c r="F3" s="22" t="s">
        <v>917</v>
      </c>
      <c r="G3" s="209"/>
      <c r="H3" s="209"/>
      <c r="I3" s="209"/>
    </row>
    <row r="4" spans="1:9" ht="12.75">
      <c r="E4" s="170"/>
      <c r="F4" s="22" t="s">
        <v>790</v>
      </c>
      <c r="G4" s="209"/>
      <c r="H4" s="209"/>
      <c r="I4" s="209"/>
    </row>
    <row r="5" spans="1:9" ht="12.75">
      <c r="E5" s="170"/>
      <c r="F5" s="22" t="s">
        <v>810</v>
      </c>
      <c r="G5" s="209"/>
      <c r="H5" s="209"/>
      <c r="I5" s="209"/>
    </row>
    <row r="6" spans="1:9">
      <c r="C6" s="172"/>
      <c r="E6" s="172"/>
      <c r="F6" s="172"/>
    </row>
    <row r="7" spans="1:9" ht="46.5" customHeight="1">
      <c r="A7" s="262" t="s">
        <v>811</v>
      </c>
      <c r="B7" s="263"/>
      <c r="C7" s="263"/>
      <c r="D7" s="263"/>
      <c r="E7" s="263"/>
      <c r="F7" s="263"/>
    </row>
    <row r="8" spans="1:9">
      <c r="A8" s="261"/>
      <c r="B8" s="261"/>
      <c r="C8" s="261"/>
      <c r="D8" s="261"/>
    </row>
    <row r="9" spans="1:9" ht="36">
      <c r="A9" s="11" t="s">
        <v>244</v>
      </c>
      <c r="B9" s="21" t="s">
        <v>245</v>
      </c>
      <c r="C9" s="21" t="s">
        <v>18</v>
      </c>
      <c r="D9" s="43" t="s">
        <v>676</v>
      </c>
      <c r="E9" s="28" t="s">
        <v>756</v>
      </c>
      <c r="F9" s="28" t="s">
        <v>814</v>
      </c>
    </row>
    <row r="10" spans="1:9">
      <c r="A10" s="11" t="s">
        <v>19</v>
      </c>
      <c r="B10" s="11" t="s">
        <v>20</v>
      </c>
      <c r="C10" s="21">
        <v>3</v>
      </c>
      <c r="D10" s="44">
        <v>4</v>
      </c>
      <c r="E10" s="88">
        <v>5</v>
      </c>
      <c r="F10" s="88">
        <v>6</v>
      </c>
    </row>
    <row r="11" spans="1:9">
      <c r="A11" s="11"/>
      <c r="B11" s="11"/>
      <c r="C11" s="24" t="s">
        <v>190</v>
      </c>
      <c r="D11" s="247">
        <f>D12+D147+D199+D236+D257+D279+D305+D324+D341+D363</f>
        <v>1508074.912</v>
      </c>
      <c r="E11" s="247">
        <f>E12+E147+E199+E236+E257+E279+E305+E324+E341+E363</f>
        <v>1480490.3410000002</v>
      </c>
      <c r="F11" s="247">
        <f>F12+F147+F199+F236+F257+F279+F305+F324+F341+F363</f>
        <v>1420765.6540000001</v>
      </c>
    </row>
    <row r="12" spans="1:9" ht="24">
      <c r="A12" s="101" t="s">
        <v>138</v>
      </c>
      <c r="B12" s="102"/>
      <c r="C12" s="121" t="s">
        <v>711</v>
      </c>
      <c r="D12" s="233">
        <f>D13+D37+D81+D105+D110+D122</f>
        <v>1274866.5889999997</v>
      </c>
      <c r="E12" s="233">
        <f t="shared" ref="E12:F12" si="0">E13+E37+E81+E105+E110+E122</f>
        <v>1289276.1499999999</v>
      </c>
      <c r="F12" s="233">
        <f t="shared" si="0"/>
        <v>1226672.1809999999</v>
      </c>
    </row>
    <row r="13" spans="1:9" ht="24">
      <c r="A13" s="11" t="s">
        <v>139</v>
      </c>
      <c r="B13" s="21"/>
      <c r="C13" s="28" t="s">
        <v>112</v>
      </c>
      <c r="D13" s="234">
        <f>D14+D21+D30</f>
        <v>485646.18200000003</v>
      </c>
      <c r="E13" s="234">
        <f t="shared" ref="E13:F13" si="1">E14+E21+E30</f>
        <v>500615.38199999998</v>
      </c>
      <c r="F13" s="234">
        <f t="shared" si="1"/>
        <v>474238.20900000003</v>
      </c>
    </row>
    <row r="14" spans="1:9" ht="60">
      <c r="A14" s="11" t="s">
        <v>140</v>
      </c>
      <c r="B14" s="21"/>
      <c r="C14" s="28" t="s">
        <v>163</v>
      </c>
      <c r="D14" s="234">
        <f>D15+D18</f>
        <v>222253.182</v>
      </c>
      <c r="E14" s="234">
        <f t="shared" ref="E14:F14" si="2">E15+E18</f>
        <v>222253.182</v>
      </c>
      <c r="F14" s="234">
        <f t="shared" si="2"/>
        <v>212230.30900000001</v>
      </c>
    </row>
    <row r="15" spans="1:9" ht="24">
      <c r="A15" s="11" t="s">
        <v>464</v>
      </c>
      <c r="B15" s="21"/>
      <c r="C15" s="28" t="s">
        <v>392</v>
      </c>
      <c r="D15" s="234">
        <f t="shared" ref="D15:F16" si="3">D16</f>
        <v>190253.182</v>
      </c>
      <c r="E15" s="234">
        <f t="shared" si="3"/>
        <v>190253.182</v>
      </c>
      <c r="F15" s="234">
        <f t="shared" si="3"/>
        <v>182230.30900000001</v>
      </c>
    </row>
    <row r="16" spans="1:9" ht="36">
      <c r="A16" s="11" t="s">
        <v>464</v>
      </c>
      <c r="B16" s="33" t="s">
        <v>296</v>
      </c>
      <c r="C16" s="167" t="s">
        <v>659</v>
      </c>
      <c r="D16" s="234">
        <f>D17</f>
        <v>190253.182</v>
      </c>
      <c r="E16" s="234">
        <f t="shared" si="3"/>
        <v>190253.182</v>
      </c>
      <c r="F16" s="234">
        <f t="shared" si="3"/>
        <v>182230.30900000001</v>
      </c>
    </row>
    <row r="17" spans="1:6" ht="60">
      <c r="A17" s="11" t="s">
        <v>464</v>
      </c>
      <c r="B17" s="21" t="s">
        <v>299</v>
      </c>
      <c r="C17" s="28" t="s">
        <v>636</v>
      </c>
      <c r="D17" s="234">
        <v>190253.182</v>
      </c>
      <c r="E17" s="234">
        <v>190253.182</v>
      </c>
      <c r="F17" s="234">
        <v>182230.30900000001</v>
      </c>
    </row>
    <row r="18" spans="1:6" ht="24">
      <c r="A18" s="11" t="s">
        <v>465</v>
      </c>
      <c r="B18" s="21"/>
      <c r="C18" s="28" t="s">
        <v>164</v>
      </c>
      <c r="D18" s="234">
        <f t="shared" ref="D18:F19" si="4">D19</f>
        <v>32000</v>
      </c>
      <c r="E18" s="234">
        <f t="shared" si="4"/>
        <v>32000</v>
      </c>
      <c r="F18" s="234">
        <f t="shared" si="4"/>
        <v>30000</v>
      </c>
    </row>
    <row r="19" spans="1:6" ht="36">
      <c r="A19" s="11" t="s">
        <v>465</v>
      </c>
      <c r="B19" s="33" t="s">
        <v>296</v>
      </c>
      <c r="C19" s="167" t="s">
        <v>659</v>
      </c>
      <c r="D19" s="234">
        <f t="shared" si="4"/>
        <v>32000</v>
      </c>
      <c r="E19" s="234">
        <f t="shared" si="4"/>
        <v>32000</v>
      </c>
      <c r="F19" s="234">
        <f t="shared" si="4"/>
        <v>30000</v>
      </c>
    </row>
    <row r="20" spans="1:6" ht="60">
      <c r="A20" s="11" t="s">
        <v>465</v>
      </c>
      <c r="B20" s="21" t="s">
        <v>398</v>
      </c>
      <c r="C20" s="28" t="s">
        <v>636</v>
      </c>
      <c r="D20" s="234">
        <v>32000</v>
      </c>
      <c r="E20" s="234">
        <v>32000</v>
      </c>
      <c r="F20" s="234">
        <v>30000</v>
      </c>
    </row>
    <row r="21" spans="1:6" ht="72">
      <c r="A21" s="11" t="s">
        <v>209</v>
      </c>
      <c r="B21" s="21"/>
      <c r="C21" s="28" t="s">
        <v>165</v>
      </c>
      <c r="D21" s="234">
        <f>D22+D25</f>
        <v>259983</v>
      </c>
      <c r="E21" s="234">
        <f>E22+E25</f>
        <v>260857.9</v>
      </c>
      <c r="F21" s="234">
        <f>F22+F25</f>
        <v>260857.9</v>
      </c>
    </row>
    <row r="22" spans="1:6" ht="72">
      <c r="A22" s="11" t="s">
        <v>466</v>
      </c>
      <c r="B22" s="174"/>
      <c r="C22" s="175" t="s">
        <v>210</v>
      </c>
      <c r="D22" s="234">
        <f t="shared" ref="D22:F23" si="5">D23</f>
        <v>242769.9</v>
      </c>
      <c r="E22" s="234">
        <f t="shared" si="5"/>
        <v>243644.79999999999</v>
      </c>
      <c r="F22" s="234">
        <f t="shared" si="5"/>
        <v>243644.79999999999</v>
      </c>
    </row>
    <row r="23" spans="1:6" ht="36">
      <c r="A23" s="11" t="s">
        <v>466</v>
      </c>
      <c r="B23" s="33" t="s">
        <v>296</v>
      </c>
      <c r="C23" s="167" t="s">
        <v>659</v>
      </c>
      <c r="D23" s="234">
        <f>D24</f>
        <v>242769.9</v>
      </c>
      <c r="E23" s="234">
        <f t="shared" si="5"/>
        <v>243644.79999999999</v>
      </c>
      <c r="F23" s="234">
        <f t="shared" si="5"/>
        <v>243644.79999999999</v>
      </c>
    </row>
    <row r="24" spans="1:6" ht="60">
      <c r="A24" s="11" t="s">
        <v>466</v>
      </c>
      <c r="B24" s="21">
        <v>611</v>
      </c>
      <c r="C24" s="28" t="s">
        <v>636</v>
      </c>
      <c r="D24" s="234">
        <v>242769.9</v>
      </c>
      <c r="E24" s="234">
        <v>243644.79999999999</v>
      </c>
      <c r="F24" s="234">
        <v>243644.79999999999</v>
      </c>
    </row>
    <row r="25" spans="1:6" ht="72">
      <c r="A25" s="11" t="s">
        <v>512</v>
      </c>
      <c r="B25" s="174"/>
      <c r="C25" s="175" t="s">
        <v>225</v>
      </c>
      <c r="D25" s="234">
        <f>D29+D26</f>
        <v>17213.099999999999</v>
      </c>
      <c r="E25" s="234">
        <f>E29+E26</f>
        <v>17213.099999999999</v>
      </c>
      <c r="F25" s="234">
        <f>F29+F26</f>
        <v>17213.099999999999</v>
      </c>
    </row>
    <row r="26" spans="1:6" ht="36">
      <c r="A26" s="11" t="s">
        <v>512</v>
      </c>
      <c r="B26" s="30" t="s">
        <v>256</v>
      </c>
      <c r="C26" s="167" t="s">
        <v>686</v>
      </c>
      <c r="D26" s="234">
        <f>D27</f>
        <v>430.3</v>
      </c>
      <c r="E26" s="234">
        <f t="shared" ref="E26:F26" si="6">E27</f>
        <v>430.3</v>
      </c>
      <c r="F26" s="234">
        <f t="shared" si="6"/>
        <v>430.3</v>
      </c>
    </row>
    <row r="27" spans="1:6">
      <c r="A27" s="11" t="s">
        <v>512</v>
      </c>
      <c r="B27" s="21" t="s">
        <v>258</v>
      </c>
      <c r="C27" s="28" t="s">
        <v>658</v>
      </c>
      <c r="D27" s="234">
        <v>430.3</v>
      </c>
      <c r="E27" s="234">
        <v>430.3</v>
      </c>
      <c r="F27" s="234">
        <v>430.3</v>
      </c>
    </row>
    <row r="28" spans="1:6" ht="24">
      <c r="A28" s="11" t="s">
        <v>512</v>
      </c>
      <c r="B28" s="30" t="s">
        <v>566</v>
      </c>
      <c r="C28" s="167" t="s">
        <v>14</v>
      </c>
      <c r="D28" s="234">
        <f>D29</f>
        <v>16782.8</v>
      </c>
      <c r="E28" s="234">
        <f t="shared" ref="E28:F28" si="7">E29</f>
        <v>16782.8</v>
      </c>
      <c r="F28" s="234">
        <f t="shared" si="7"/>
        <v>16782.8</v>
      </c>
    </row>
    <row r="29" spans="1:6" ht="36">
      <c r="A29" s="11" t="s">
        <v>512</v>
      </c>
      <c r="B29" s="21">
        <v>321</v>
      </c>
      <c r="C29" s="28" t="s">
        <v>137</v>
      </c>
      <c r="D29" s="234">
        <v>16782.8</v>
      </c>
      <c r="E29" s="234">
        <v>16782.8</v>
      </c>
      <c r="F29" s="234">
        <v>16782.8</v>
      </c>
    </row>
    <row r="30" spans="1:6" ht="60">
      <c r="A30" s="11" t="s">
        <v>168</v>
      </c>
      <c r="B30" s="21"/>
      <c r="C30" s="28" t="s">
        <v>723</v>
      </c>
      <c r="D30" s="234">
        <f>D31++D34</f>
        <v>3410</v>
      </c>
      <c r="E30" s="234">
        <f t="shared" ref="E30:F30" si="8">E31++E34</f>
        <v>17504.3</v>
      </c>
      <c r="F30" s="234">
        <f t="shared" si="8"/>
        <v>1150</v>
      </c>
    </row>
    <row r="31" spans="1:6" ht="48">
      <c r="A31" s="11" t="s">
        <v>467</v>
      </c>
      <c r="B31" s="21"/>
      <c r="C31" s="28" t="s">
        <v>167</v>
      </c>
      <c r="D31" s="234">
        <f t="shared" ref="D31:F32" si="9">D32</f>
        <v>3260</v>
      </c>
      <c r="E31" s="234">
        <f t="shared" si="9"/>
        <v>17354.3</v>
      </c>
      <c r="F31" s="234">
        <f t="shared" si="9"/>
        <v>1000</v>
      </c>
    </row>
    <row r="32" spans="1:6" ht="36">
      <c r="A32" s="11" t="s">
        <v>467</v>
      </c>
      <c r="B32" s="33" t="s">
        <v>296</v>
      </c>
      <c r="C32" s="167" t="s">
        <v>659</v>
      </c>
      <c r="D32" s="234">
        <f t="shared" si="9"/>
        <v>3260</v>
      </c>
      <c r="E32" s="234">
        <f t="shared" si="9"/>
        <v>17354.3</v>
      </c>
      <c r="F32" s="234">
        <f t="shared" si="9"/>
        <v>1000</v>
      </c>
    </row>
    <row r="33" spans="1:6" ht="24">
      <c r="A33" s="11" t="s">
        <v>467</v>
      </c>
      <c r="B33" s="21">
        <v>612</v>
      </c>
      <c r="C33" s="28" t="s">
        <v>545</v>
      </c>
      <c r="D33" s="234">
        <v>3260</v>
      </c>
      <c r="E33" s="234">
        <v>17354.3</v>
      </c>
      <c r="F33" s="234">
        <v>1000</v>
      </c>
    </row>
    <row r="34" spans="1:6" ht="24">
      <c r="A34" s="132" t="s">
        <v>715</v>
      </c>
      <c r="B34" s="21"/>
      <c r="C34" s="28" t="s">
        <v>724</v>
      </c>
      <c r="D34" s="234">
        <f t="shared" ref="D34:F35" si="10">D35</f>
        <v>150</v>
      </c>
      <c r="E34" s="234">
        <f t="shared" si="10"/>
        <v>150</v>
      </c>
      <c r="F34" s="234">
        <f t="shared" si="10"/>
        <v>150</v>
      </c>
    </row>
    <row r="35" spans="1:6" ht="36">
      <c r="A35" s="132" t="s">
        <v>715</v>
      </c>
      <c r="B35" s="33" t="s">
        <v>296</v>
      </c>
      <c r="C35" s="167" t="s">
        <v>659</v>
      </c>
      <c r="D35" s="234">
        <f t="shared" si="10"/>
        <v>150</v>
      </c>
      <c r="E35" s="234">
        <f t="shared" si="10"/>
        <v>150</v>
      </c>
      <c r="F35" s="234">
        <f t="shared" si="10"/>
        <v>150</v>
      </c>
    </row>
    <row r="36" spans="1:6" ht="24">
      <c r="A36" s="132" t="s">
        <v>715</v>
      </c>
      <c r="B36" s="21">
        <v>612</v>
      </c>
      <c r="C36" s="28" t="s">
        <v>545</v>
      </c>
      <c r="D36" s="234">
        <v>150</v>
      </c>
      <c r="E36" s="234">
        <v>150</v>
      </c>
      <c r="F36" s="234">
        <v>150</v>
      </c>
    </row>
    <row r="37" spans="1:6" ht="24">
      <c r="A37" s="11" t="s">
        <v>141</v>
      </c>
      <c r="B37" s="21"/>
      <c r="C37" s="28" t="s">
        <v>169</v>
      </c>
      <c r="D37" s="234">
        <f>D38+D57+D64+D74</f>
        <v>662523.46799999999</v>
      </c>
      <c r="E37" s="234">
        <f>E38+E57+E64+E74</f>
        <v>669978.49099999992</v>
      </c>
      <c r="F37" s="234">
        <f>F38+F57+F64+F74</f>
        <v>633717.6939999999</v>
      </c>
    </row>
    <row r="38" spans="1:6" ht="60">
      <c r="A38" s="11" t="s">
        <v>142</v>
      </c>
      <c r="B38" s="21"/>
      <c r="C38" s="28" t="s">
        <v>171</v>
      </c>
      <c r="D38" s="234">
        <f>D39+D42+D45+D51+D48+D54</f>
        <v>605808.5</v>
      </c>
      <c r="E38" s="234">
        <f t="shared" ref="E38:F38" si="11">E39+E42+E45+E51+E48+E54</f>
        <v>613204.56099999987</v>
      </c>
      <c r="F38" s="234">
        <f t="shared" si="11"/>
        <v>575840.5639999999</v>
      </c>
    </row>
    <row r="39" spans="1:6" ht="72">
      <c r="A39" s="34" t="s">
        <v>470</v>
      </c>
      <c r="B39" s="176"/>
      <c r="C39" s="177" t="s">
        <v>725</v>
      </c>
      <c r="D39" s="234">
        <f t="shared" ref="D39:F40" si="12">D40</f>
        <v>449895.9</v>
      </c>
      <c r="E39" s="234">
        <f t="shared" si="12"/>
        <v>453103.6</v>
      </c>
      <c r="F39" s="234">
        <f t="shared" si="12"/>
        <v>453103.6</v>
      </c>
    </row>
    <row r="40" spans="1:6" ht="36">
      <c r="A40" s="34" t="s">
        <v>470</v>
      </c>
      <c r="B40" s="33" t="s">
        <v>296</v>
      </c>
      <c r="C40" s="167" t="s">
        <v>659</v>
      </c>
      <c r="D40" s="234">
        <f t="shared" si="12"/>
        <v>449895.9</v>
      </c>
      <c r="E40" s="234">
        <f t="shared" si="12"/>
        <v>453103.6</v>
      </c>
      <c r="F40" s="234">
        <f t="shared" si="12"/>
        <v>453103.6</v>
      </c>
    </row>
    <row r="41" spans="1:6" ht="60">
      <c r="A41" s="34" t="s">
        <v>470</v>
      </c>
      <c r="B41" s="21" t="s">
        <v>398</v>
      </c>
      <c r="C41" s="28" t="s">
        <v>636</v>
      </c>
      <c r="D41" s="234">
        <v>449895.9</v>
      </c>
      <c r="E41" s="234">
        <v>453103.6</v>
      </c>
      <c r="F41" s="234">
        <v>453103.6</v>
      </c>
    </row>
    <row r="42" spans="1:6" ht="24">
      <c r="A42" s="11" t="s">
        <v>471</v>
      </c>
      <c r="B42" s="21"/>
      <c r="C42" s="28" t="s">
        <v>546</v>
      </c>
      <c r="D42" s="234">
        <f t="shared" ref="D42:F43" si="13">D43</f>
        <v>90328.6</v>
      </c>
      <c r="E42" s="234">
        <f t="shared" si="13"/>
        <v>90328.6</v>
      </c>
      <c r="F42" s="234">
        <f t="shared" si="13"/>
        <v>81520.763999999996</v>
      </c>
    </row>
    <row r="43" spans="1:6" ht="36">
      <c r="A43" s="11" t="s">
        <v>471</v>
      </c>
      <c r="B43" s="30" t="s">
        <v>296</v>
      </c>
      <c r="C43" s="167" t="s">
        <v>659</v>
      </c>
      <c r="D43" s="234">
        <f t="shared" si="13"/>
        <v>90328.6</v>
      </c>
      <c r="E43" s="234">
        <f t="shared" si="13"/>
        <v>90328.6</v>
      </c>
      <c r="F43" s="234">
        <f t="shared" si="13"/>
        <v>81520.763999999996</v>
      </c>
    </row>
    <row r="44" spans="1:6" ht="60">
      <c r="A44" s="11" t="s">
        <v>471</v>
      </c>
      <c r="B44" s="21" t="s">
        <v>398</v>
      </c>
      <c r="C44" s="28" t="s">
        <v>636</v>
      </c>
      <c r="D44" s="234">
        <v>90328.6</v>
      </c>
      <c r="E44" s="234">
        <v>90328.6</v>
      </c>
      <c r="F44" s="234">
        <v>81520.763999999996</v>
      </c>
    </row>
    <row r="45" spans="1:6" ht="36">
      <c r="A45" s="11" t="s">
        <v>472</v>
      </c>
      <c r="B45" s="21"/>
      <c r="C45" s="28" t="s">
        <v>71</v>
      </c>
      <c r="D45" s="234">
        <f t="shared" ref="D45:F46" si="14">D46</f>
        <v>23287.3</v>
      </c>
      <c r="E45" s="234">
        <f t="shared" si="14"/>
        <v>30556.161</v>
      </c>
      <c r="F45" s="234">
        <f t="shared" si="14"/>
        <v>2000</v>
      </c>
    </row>
    <row r="46" spans="1:6" ht="36">
      <c r="A46" s="11" t="s">
        <v>472</v>
      </c>
      <c r="B46" s="33" t="s">
        <v>296</v>
      </c>
      <c r="C46" s="167" t="s">
        <v>659</v>
      </c>
      <c r="D46" s="234">
        <f t="shared" si="14"/>
        <v>23287.3</v>
      </c>
      <c r="E46" s="234">
        <f t="shared" si="14"/>
        <v>30556.161</v>
      </c>
      <c r="F46" s="234">
        <f t="shared" si="14"/>
        <v>2000</v>
      </c>
    </row>
    <row r="47" spans="1:6" ht="24">
      <c r="A47" s="11" t="s">
        <v>472</v>
      </c>
      <c r="B47" s="21">
        <v>612</v>
      </c>
      <c r="C47" s="28" t="s">
        <v>545</v>
      </c>
      <c r="D47" s="234">
        <v>23287.3</v>
      </c>
      <c r="E47" s="234">
        <v>30556.161</v>
      </c>
      <c r="F47" s="234">
        <v>2000</v>
      </c>
    </row>
    <row r="48" spans="1:6" ht="48">
      <c r="A48" s="11" t="s">
        <v>622</v>
      </c>
      <c r="B48" s="21"/>
      <c r="C48" s="28" t="s">
        <v>621</v>
      </c>
      <c r="D48" s="234">
        <f t="shared" ref="D48:F49" si="15">D49</f>
        <v>2464.4</v>
      </c>
      <c r="E48" s="234">
        <f t="shared" si="15"/>
        <v>0</v>
      </c>
      <c r="F48" s="234">
        <f t="shared" si="15"/>
        <v>0</v>
      </c>
    </row>
    <row r="49" spans="1:6" ht="36">
      <c r="A49" s="11" t="s">
        <v>622</v>
      </c>
      <c r="B49" s="30" t="s">
        <v>296</v>
      </c>
      <c r="C49" s="167" t="s">
        <v>659</v>
      </c>
      <c r="D49" s="234">
        <f t="shared" si="15"/>
        <v>2464.4</v>
      </c>
      <c r="E49" s="234">
        <f t="shared" si="15"/>
        <v>0</v>
      </c>
      <c r="F49" s="234">
        <f t="shared" si="15"/>
        <v>0</v>
      </c>
    </row>
    <row r="50" spans="1:6" ht="24">
      <c r="A50" s="11" t="s">
        <v>622</v>
      </c>
      <c r="B50" s="21">
        <v>612</v>
      </c>
      <c r="C50" s="28" t="s">
        <v>545</v>
      </c>
      <c r="D50" s="234">
        <v>2464.4</v>
      </c>
      <c r="E50" s="234">
        <v>0</v>
      </c>
      <c r="F50" s="234">
        <v>0</v>
      </c>
    </row>
    <row r="51" spans="1:6" ht="48">
      <c r="A51" s="11" t="s">
        <v>623</v>
      </c>
      <c r="B51" s="21"/>
      <c r="C51" s="28" t="s">
        <v>624</v>
      </c>
      <c r="D51" s="234">
        <f t="shared" ref="D51:F52" si="16">D52</f>
        <v>616.1</v>
      </c>
      <c r="E51" s="234">
        <f t="shared" si="16"/>
        <v>0</v>
      </c>
      <c r="F51" s="234">
        <f t="shared" si="16"/>
        <v>0</v>
      </c>
    </row>
    <row r="52" spans="1:6" ht="36">
      <c r="A52" s="11" t="s">
        <v>623</v>
      </c>
      <c r="B52" s="33" t="s">
        <v>296</v>
      </c>
      <c r="C52" s="167" t="s">
        <v>659</v>
      </c>
      <c r="D52" s="234">
        <f t="shared" si="16"/>
        <v>616.1</v>
      </c>
      <c r="E52" s="234">
        <f t="shared" si="16"/>
        <v>0</v>
      </c>
      <c r="F52" s="234">
        <f t="shared" si="16"/>
        <v>0</v>
      </c>
    </row>
    <row r="53" spans="1:6" ht="24">
      <c r="A53" s="11" t="s">
        <v>623</v>
      </c>
      <c r="B53" s="21">
        <v>612</v>
      </c>
      <c r="C53" s="28" t="s">
        <v>545</v>
      </c>
      <c r="D53" s="234">
        <v>616.1</v>
      </c>
      <c r="E53" s="234">
        <v>0</v>
      </c>
      <c r="F53" s="234">
        <v>0</v>
      </c>
    </row>
    <row r="54" spans="1:6" ht="60">
      <c r="A54" s="11" t="s">
        <v>692</v>
      </c>
      <c r="B54" s="21"/>
      <c r="C54" s="28" t="s">
        <v>691</v>
      </c>
      <c r="D54" s="234">
        <f t="shared" ref="D54:F55" si="17">D55</f>
        <v>39216.199999999997</v>
      </c>
      <c r="E54" s="234">
        <f t="shared" si="17"/>
        <v>39216.199999999997</v>
      </c>
      <c r="F54" s="234">
        <f t="shared" si="17"/>
        <v>39216.199999999997</v>
      </c>
    </row>
    <row r="55" spans="1:6" ht="36">
      <c r="A55" s="11" t="s">
        <v>692</v>
      </c>
      <c r="B55" s="33" t="s">
        <v>296</v>
      </c>
      <c r="C55" s="167" t="s">
        <v>659</v>
      </c>
      <c r="D55" s="234">
        <f t="shared" si="17"/>
        <v>39216.199999999997</v>
      </c>
      <c r="E55" s="234">
        <f t="shared" si="17"/>
        <v>39216.199999999997</v>
      </c>
      <c r="F55" s="234">
        <f t="shared" si="17"/>
        <v>39216.199999999997</v>
      </c>
    </row>
    <row r="56" spans="1:6" ht="60">
      <c r="A56" s="11" t="s">
        <v>692</v>
      </c>
      <c r="B56" s="21" t="s">
        <v>398</v>
      </c>
      <c r="C56" s="28" t="s">
        <v>636</v>
      </c>
      <c r="D56" s="234">
        <v>39216.199999999997</v>
      </c>
      <c r="E56" s="234">
        <v>39216.199999999997</v>
      </c>
      <c r="F56" s="234">
        <v>39216.199999999997</v>
      </c>
    </row>
    <row r="57" spans="1:6" ht="36">
      <c r="A57" s="11" t="s">
        <v>425</v>
      </c>
      <c r="B57" s="21"/>
      <c r="C57" s="28" t="s">
        <v>374</v>
      </c>
      <c r="D57" s="234">
        <f>D61+D58</f>
        <v>7073.826</v>
      </c>
      <c r="E57" s="234">
        <f>E61+E58</f>
        <v>7074.4000000000005</v>
      </c>
      <c r="F57" s="234">
        <f>F61+F58</f>
        <v>6971.1</v>
      </c>
    </row>
    <row r="58" spans="1:6" ht="108">
      <c r="A58" s="11" t="s">
        <v>73</v>
      </c>
      <c r="B58" s="21"/>
      <c r="C58" s="28" t="s">
        <v>777</v>
      </c>
      <c r="D58" s="234">
        <f t="shared" ref="D58:F59" si="18">D59</f>
        <v>2242.8000000000002</v>
      </c>
      <c r="E58" s="234">
        <f t="shared" si="18"/>
        <v>2242.8000000000002</v>
      </c>
      <c r="F58" s="234">
        <f t="shared" si="18"/>
        <v>2242.8000000000002</v>
      </c>
    </row>
    <row r="59" spans="1:6" ht="36">
      <c r="A59" s="11" t="s">
        <v>73</v>
      </c>
      <c r="B59" s="30" t="s">
        <v>296</v>
      </c>
      <c r="C59" s="167" t="s">
        <v>659</v>
      </c>
      <c r="D59" s="234">
        <f t="shared" si="18"/>
        <v>2242.8000000000002</v>
      </c>
      <c r="E59" s="234">
        <f t="shared" si="18"/>
        <v>2242.8000000000002</v>
      </c>
      <c r="F59" s="234">
        <f t="shared" si="18"/>
        <v>2242.8000000000002</v>
      </c>
    </row>
    <row r="60" spans="1:6" ht="48">
      <c r="A60" s="11" t="s">
        <v>73</v>
      </c>
      <c r="B60" s="21" t="s">
        <v>398</v>
      </c>
      <c r="C60" s="28" t="s">
        <v>300</v>
      </c>
      <c r="D60" s="234">
        <v>2242.8000000000002</v>
      </c>
      <c r="E60" s="234">
        <v>2242.8000000000002</v>
      </c>
      <c r="F60" s="234">
        <v>2242.8000000000002</v>
      </c>
    </row>
    <row r="61" spans="1:6" ht="36">
      <c r="A61" s="11" t="s">
        <v>426</v>
      </c>
      <c r="B61" s="21"/>
      <c r="C61" s="28" t="s">
        <v>90</v>
      </c>
      <c r="D61" s="234">
        <f t="shared" ref="D61:F62" si="19">D62</f>
        <v>4831.0259999999998</v>
      </c>
      <c r="E61" s="234">
        <f t="shared" si="19"/>
        <v>4831.6000000000004</v>
      </c>
      <c r="F61" s="234">
        <f t="shared" si="19"/>
        <v>4728.3</v>
      </c>
    </row>
    <row r="62" spans="1:6" ht="36">
      <c r="A62" s="11" t="s">
        <v>426</v>
      </c>
      <c r="B62" s="33" t="s">
        <v>296</v>
      </c>
      <c r="C62" s="167" t="s">
        <v>659</v>
      </c>
      <c r="D62" s="234">
        <f t="shared" si="19"/>
        <v>4831.0259999999998</v>
      </c>
      <c r="E62" s="234">
        <f t="shared" si="19"/>
        <v>4831.6000000000004</v>
      </c>
      <c r="F62" s="234">
        <f t="shared" si="19"/>
        <v>4728.3</v>
      </c>
    </row>
    <row r="63" spans="1:6" ht="48">
      <c r="A63" s="11" t="s">
        <v>426</v>
      </c>
      <c r="B63" s="21" t="s">
        <v>398</v>
      </c>
      <c r="C63" s="28" t="s">
        <v>300</v>
      </c>
      <c r="D63" s="238">
        <v>4831.0259999999998</v>
      </c>
      <c r="E63" s="238">
        <v>4831.6000000000004</v>
      </c>
      <c r="F63" s="238">
        <v>4728.3</v>
      </c>
    </row>
    <row r="64" spans="1:6" ht="48">
      <c r="A64" s="11" t="s">
        <v>143</v>
      </c>
      <c r="B64" s="21"/>
      <c r="C64" s="28" t="s">
        <v>172</v>
      </c>
      <c r="D64" s="234">
        <f>D68+D65+D71</f>
        <v>48605.364000000001</v>
      </c>
      <c r="E64" s="234">
        <f>E68+E65+E71</f>
        <v>48663.752</v>
      </c>
      <c r="F64" s="234">
        <f>F68+F65+F71</f>
        <v>49870.252</v>
      </c>
    </row>
    <row r="65" spans="1:6" ht="48">
      <c r="A65" s="11" t="s">
        <v>690</v>
      </c>
      <c r="B65" s="21"/>
      <c r="C65" s="28" t="s">
        <v>689</v>
      </c>
      <c r="D65" s="234">
        <f t="shared" ref="D65:F66" si="20">D66</f>
        <v>44360.644</v>
      </c>
      <c r="E65" s="234">
        <f t="shared" si="20"/>
        <v>44419.031999999999</v>
      </c>
      <c r="F65" s="234">
        <f t="shared" si="20"/>
        <v>45625.531999999999</v>
      </c>
    </row>
    <row r="66" spans="1:6" ht="36">
      <c r="A66" s="11" t="s">
        <v>690</v>
      </c>
      <c r="B66" s="33" t="s">
        <v>296</v>
      </c>
      <c r="C66" s="167" t="s">
        <v>659</v>
      </c>
      <c r="D66" s="234">
        <f t="shared" si="20"/>
        <v>44360.644</v>
      </c>
      <c r="E66" s="234">
        <f t="shared" si="20"/>
        <v>44419.031999999999</v>
      </c>
      <c r="F66" s="234">
        <f t="shared" si="20"/>
        <v>45625.531999999999</v>
      </c>
    </row>
    <row r="67" spans="1:6" ht="48">
      <c r="A67" s="11" t="s">
        <v>690</v>
      </c>
      <c r="B67" s="21" t="s">
        <v>398</v>
      </c>
      <c r="C67" s="28" t="s">
        <v>300</v>
      </c>
      <c r="D67" s="238">
        <v>44360.644</v>
      </c>
      <c r="E67" s="238">
        <v>44419.031999999999</v>
      </c>
      <c r="F67" s="238">
        <v>45625.531999999999</v>
      </c>
    </row>
    <row r="68" spans="1:6" ht="36">
      <c r="A68" s="11" t="s">
        <v>474</v>
      </c>
      <c r="B68" s="21"/>
      <c r="C68" s="28" t="s">
        <v>716</v>
      </c>
      <c r="D68" s="234">
        <f t="shared" ref="D68:F72" si="21">D69</f>
        <v>3464.6</v>
      </c>
      <c r="E68" s="234">
        <f t="shared" si="21"/>
        <v>3464.6</v>
      </c>
      <c r="F68" s="234">
        <f t="shared" si="21"/>
        <v>3464.6</v>
      </c>
    </row>
    <row r="69" spans="1:6" ht="36">
      <c r="A69" s="11" t="s">
        <v>474</v>
      </c>
      <c r="B69" s="33" t="s">
        <v>296</v>
      </c>
      <c r="C69" s="167" t="s">
        <v>659</v>
      </c>
      <c r="D69" s="234">
        <f t="shared" si="21"/>
        <v>3464.6</v>
      </c>
      <c r="E69" s="234">
        <f t="shared" si="21"/>
        <v>3464.6</v>
      </c>
      <c r="F69" s="234">
        <f t="shared" si="21"/>
        <v>3464.6</v>
      </c>
    </row>
    <row r="70" spans="1:6" ht="48">
      <c r="A70" s="11" t="s">
        <v>474</v>
      </c>
      <c r="B70" s="21" t="s">
        <v>398</v>
      </c>
      <c r="C70" s="28" t="s">
        <v>300</v>
      </c>
      <c r="D70" s="234">
        <v>3464.6</v>
      </c>
      <c r="E70" s="234">
        <v>3464.6</v>
      </c>
      <c r="F70" s="234">
        <v>3464.6</v>
      </c>
    </row>
    <row r="71" spans="1:6" ht="36">
      <c r="A71" s="11" t="s">
        <v>475</v>
      </c>
      <c r="B71" s="21"/>
      <c r="C71" s="28" t="s">
        <v>717</v>
      </c>
      <c r="D71" s="234">
        <f>D72</f>
        <v>780.12</v>
      </c>
      <c r="E71" s="234">
        <f t="shared" si="21"/>
        <v>780.12</v>
      </c>
      <c r="F71" s="234">
        <f t="shared" si="21"/>
        <v>780.12</v>
      </c>
    </row>
    <row r="72" spans="1:6" ht="36">
      <c r="A72" s="11" t="s">
        <v>475</v>
      </c>
      <c r="B72" s="33" t="s">
        <v>296</v>
      </c>
      <c r="C72" s="167" t="s">
        <v>659</v>
      </c>
      <c r="D72" s="234">
        <f>D73</f>
        <v>780.12</v>
      </c>
      <c r="E72" s="234">
        <f t="shared" si="21"/>
        <v>780.12</v>
      </c>
      <c r="F72" s="234">
        <f t="shared" si="21"/>
        <v>780.12</v>
      </c>
    </row>
    <row r="73" spans="1:6" ht="48">
      <c r="A73" s="11" t="s">
        <v>475</v>
      </c>
      <c r="B73" s="21" t="s">
        <v>398</v>
      </c>
      <c r="C73" s="28" t="s">
        <v>300</v>
      </c>
      <c r="D73" s="234">
        <v>780.12</v>
      </c>
      <c r="E73" s="234">
        <v>780.12</v>
      </c>
      <c r="F73" s="234">
        <v>780.12</v>
      </c>
    </row>
    <row r="74" spans="1:6" ht="48">
      <c r="A74" s="11" t="s">
        <v>719</v>
      </c>
      <c r="B74" s="21"/>
      <c r="C74" s="28" t="s">
        <v>778</v>
      </c>
      <c r="D74" s="234">
        <f>D78+D75</f>
        <v>1035.778</v>
      </c>
      <c r="E74" s="234">
        <f>E78+E75</f>
        <v>1035.778</v>
      </c>
      <c r="F74" s="234">
        <f>F78+F75</f>
        <v>1035.778</v>
      </c>
    </row>
    <row r="75" spans="1:6" ht="36">
      <c r="A75" s="11" t="s">
        <v>782</v>
      </c>
      <c r="B75" s="21"/>
      <c r="C75" s="28" t="s">
        <v>679</v>
      </c>
      <c r="D75" s="234">
        <f t="shared" ref="D75:F76" si="22">D76</f>
        <v>932.2</v>
      </c>
      <c r="E75" s="234">
        <f t="shared" si="22"/>
        <v>932.2</v>
      </c>
      <c r="F75" s="234">
        <f t="shared" si="22"/>
        <v>932.2</v>
      </c>
    </row>
    <row r="76" spans="1:6" ht="36">
      <c r="A76" s="11" t="s">
        <v>782</v>
      </c>
      <c r="B76" s="33" t="s">
        <v>296</v>
      </c>
      <c r="C76" s="167" t="s">
        <v>659</v>
      </c>
      <c r="D76" s="234">
        <f t="shared" si="22"/>
        <v>932.2</v>
      </c>
      <c r="E76" s="234">
        <f t="shared" si="22"/>
        <v>932.2</v>
      </c>
      <c r="F76" s="234">
        <f t="shared" si="22"/>
        <v>932.2</v>
      </c>
    </row>
    <row r="77" spans="1:6" ht="24">
      <c r="A77" s="11" t="s">
        <v>782</v>
      </c>
      <c r="B77" s="21">
        <v>612</v>
      </c>
      <c r="C77" s="28" t="s">
        <v>545</v>
      </c>
      <c r="D77" s="234">
        <v>932.2</v>
      </c>
      <c r="E77" s="234">
        <v>932.2</v>
      </c>
      <c r="F77" s="234">
        <v>932.2</v>
      </c>
    </row>
    <row r="78" spans="1:6" ht="48">
      <c r="A78" s="11" t="s">
        <v>718</v>
      </c>
      <c r="B78" s="21"/>
      <c r="C78" s="28" t="s">
        <v>668</v>
      </c>
      <c r="D78" s="234">
        <f t="shared" ref="D78:F79" si="23">D79</f>
        <v>103.578</v>
      </c>
      <c r="E78" s="234">
        <f t="shared" si="23"/>
        <v>103.578</v>
      </c>
      <c r="F78" s="234">
        <f t="shared" si="23"/>
        <v>103.578</v>
      </c>
    </row>
    <row r="79" spans="1:6" ht="36">
      <c r="A79" s="11" t="s">
        <v>718</v>
      </c>
      <c r="B79" s="33" t="s">
        <v>296</v>
      </c>
      <c r="C79" s="167" t="s">
        <v>659</v>
      </c>
      <c r="D79" s="234">
        <f t="shared" si="23"/>
        <v>103.578</v>
      </c>
      <c r="E79" s="234">
        <f t="shared" si="23"/>
        <v>103.578</v>
      </c>
      <c r="F79" s="234">
        <f t="shared" si="23"/>
        <v>103.578</v>
      </c>
    </row>
    <row r="80" spans="1:6" ht="24">
      <c r="A80" s="11" t="s">
        <v>718</v>
      </c>
      <c r="B80" s="21">
        <v>612</v>
      </c>
      <c r="C80" s="28" t="s">
        <v>545</v>
      </c>
      <c r="D80" s="238">
        <v>103.578</v>
      </c>
      <c r="E80" s="238">
        <v>103.578</v>
      </c>
      <c r="F80" s="238">
        <v>103.578</v>
      </c>
    </row>
    <row r="81" spans="1:6" ht="24">
      <c r="A81" s="11" t="s">
        <v>144</v>
      </c>
      <c r="B81" s="21"/>
      <c r="C81" s="28" t="s">
        <v>174</v>
      </c>
      <c r="D81" s="234">
        <f>D82+D101</f>
        <v>94718.097999999998</v>
      </c>
      <c r="E81" s="234">
        <f t="shared" ref="E81:F81" si="24">E82+E101</f>
        <v>93756.590999999986</v>
      </c>
      <c r="F81" s="234">
        <f t="shared" si="24"/>
        <v>93790.59199999999</v>
      </c>
    </row>
    <row r="82" spans="1:6" ht="60">
      <c r="A82" s="11" t="s">
        <v>145</v>
      </c>
      <c r="B82" s="21"/>
      <c r="C82" s="28" t="s">
        <v>151</v>
      </c>
      <c r="D82" s="234">
        <f>D83+D86+D89+D92+D95+D98</f>
        <v>93990.065000000002</v>
      </c>
      <c r="E82" s="234">
        <f t="shared" ref="E82:F82" si="25">E83+E86+E89+E92+E95+E98</f>
        <v>93028.55799999999</v>
      </c>
      <c r="F82" s="234">
        <f t="shared" si="25"/>
        <v>93062.558999999994</v>
      </c>
    </row>
    <row r="83" spans="1:6" ht="24">
      <c r="A83" s="11" t="s">
        <v>481</v>
      </c>
      <c r="B83" s="21"/>
      <c r="C83" s="28" t="s">
        <v>552</v>
      </c>
      <c r="D83" s="234">
        <f t="shared" ref="D83:F84" si="26">D84</f>
        <v>74105.831000000006</v>
      </c>
      <c r="E83" s="234">
        <f t="shared" si="26"/>
        <v>74056.323999999993</v>
      </c>
      <c r="F83" s="234">
        <f t="shared" si="26"/>
        <v>74090.324999999997</v>
      </c>
    </row>
    <row r="84" spans="1:6" ht="36">
      <c r="A84" s="11" t="s">
        <v>481</v>
      </c>
      <c r="B84" s="33" t="s">
        <v>296</v>
      </c>
      <c r="C84" s="167" t="s">
        <v>659</v>
      </c>
      <c r="D84" s="234">
        <f t="shared" si="26"/>
        <v>74105.831000000006</v>
      </c>
      <c r="E84" s="234">
        <f t="shared" si="26"/>
        <v>74056.323999999993</v>
      </c>
      <c r="F84" s="234">
        <f t="shared" si="26"/>
        <v>74090.324999999997</v>
      </c>
    </row>
    <row r="85" spans="1:6" ht="60">
      <c r="A85" s="11" t="s">
        <v>481</v>
      </c>
      <c r="B85" s="21" t="s">
        <v>398</v>
      </c>
      <c r="C85" s="28" t="s">
        <v>636</v>
      </c>
      <c r="D85" s="234">
        <v>74105.831000000006</v>
      </c>
      <c r="E85" s="234">
        <v>74056.323999999993</v>
      </c>
      <c r="F85" s="234">
        <v>74090.324999999997</v>
      </c>
    </row>
    <row r="86" spans="1:6" ht="48">
      <c r="A86" s="11" t="s">
        <v>482</v>
      </c>
      <c r="B86" s="21"/>
      <c r="C86" s="28" t="s">
        <v>381</v>
      </c>
      <c r="D86" s="234">
        <f t="shared" ref="D86:F87" si="27">D87</f>
        <v>595.5</v>
      </c>
      <c r="E86" s="234">
        <f t="shared" si="27"/>
        <v>0</v>
      </c>
      <c r="F86" s="234">
        <f t="shared" si="27"/>
        <v>0</v>
      </c>
    </row>
    <row r="87" spans="1:6" ht="36">
      <c r="A87" s="11" t="s">
        <v>482</v>
      </c>
      <c r="B87" s="33" t="s">
        <v>296</v>
      </c>
      <c r="C87" s="167" t="s">
        <v>659</v>
      </c>
      <c r="D87" s="234">
        <f t="shared" si="27"/>
        <v>595.5</v>
      </c>
      <c r="E87" s="234">
        <f t="shared" si="27"/>
        <v>0</v>
      </c>
      <c r="F87" s="234">
        <f t="shared" si="27"/>
        <v>0</v>
      </c>
    </row>
    <row r="88" spans="1:6" ht="24">
      <c r="A88" s="11" t="s">
        <v>482</v>
      </c>
      <c r="B88" s="21">
        <v>612</v>
      </c>
      <c r="C88" s="28" t="s">
        <v>545</v>
      </c>
      <c r="D88" s="234">
        <v>595.5</v>
      </c>
      <c r="E88" s="234">
        <v>0</v>
      </c>
      <c r="F88" s="234">
        <v>0</v>
      </c>
    </row>
    <row r="89" spans="1:6" ht="36">
      <c r="A89" s="11" t="s">
        <v>781</v>
      </c>
      <c r="B89" s="21"/>
      <c r="C89" s="181" t="s">
        <v>726</v>
      </c>
      <c r="D89" s="234">
        <f t="shared" ref="D89:F90" si="28">D90</f>
        <v>2412.2559999999999</v>
      </c>
      <c r="E89" s="234">
        <f t="shared" si="28"/>
        <v>2412.2559999999999</v>
      </c>
      <c r="F89" s="234">
        <f t="shared" si="28"/>
        <v>2412.2559999999999</v>
      </c>
    </row>
    <row r="90" spans="1:6" ht="36">
      <c r="A90" s="11" t="s">
        <v>781</v>
      </c>
      <c r="B90" s="33" t="s">
        <v>296</v>
      </c>
      <c r="C90" s="167" t="s">
        <v>659</v>
      </c>
      <c r="D90" s="234">
        <f>D91</f>
        <v>2412.2559999999999</v>
      </c>
      <c r="E90" s="234">
        <f t="shared" si="28"/>
        <v>2412.2559999999999</v>
      </c>
      <c r="F90" s="234">
        <f t="shared" si="28"/>
        <v>2412.2559999999999</v>
      </c>
    </row>
    <row r="91" spans="1:6" ht="60">
      <c r="A91" s="11" t="s">
        <v>781</v>
      </c>
      <c r="B91" s="21" t="s">
        <v>398</v>
      </c>
      <c r="C91" s="28" t="s">
        <v>636</v>
      </c>
      <c r="D91" s="234">
        <v>2412.2559999999999</v>
      </c>
      <c r="E91" s="234">
        <v>2412.2559999999999</v>
      </c>
      <c r="F91" s="234">
        <v>2412.2559999999999</v>
      </c>
    </row>
    <row r="92" spans="1:6" ht="24">
      <c r="A92" s="11" t="s">
        <v>586</v>
      </c>
      <c r="B92" s="21"/>
      <c r="C92" s="28" t="s">
        <v>802</v>
      </c>
      <c r="D92" s="234">
        <f>D93</f>
        <v>316.5</v>
      </c>
      <c r="E92" s="234">
        <f t="shared" ref="E92:F93" si="29">E93</f>
        <v>0</v>
      </c>
      <c r="F92" s="234">
        <f t="shared" si="29"/>
        <v>0</v>
      </c>
    </row>
    <row r="93" spans="1:6" ht="36">
      <c r="A93" s="11" t="s">
        <v>586</v>
      </c>
      <c r="B93" s="33" t="s">
        <v>296</v>
      </c>
      <c r="C93" s="167" t="s">
        <v>659</v>
      </c>
      <c r="D93" s="234">
        <f>D94</f>
        <v>316.5</v>
      </c>
      <c r="E93" s="234">
        <f t="shared" si="29"/>
        <v>0</v>
      </c>
      <c r="F93" s="234">
        <f t="shared" si="29"/>
        <v>0</v>
      </c>
    </row>
    <row r="94" spans="1:6" ht="24">
      <c r="A94" s="11" t="s">
        <v>586</v>
      </c>
      <c r="B94" s="21">
        <v>612</v>
      </c>
      <c r="C94" s="28" t="s">
        <v>545</v>
      </c>
      <c r="D94" s="234">
        <v>316.5</v>
      </c>
      <c r="E94" s="234">
        <v>0</v>
      </c>
      <c r="F94" s="234">
        <v>0</v>
      </c>
    </row>
    <row r="95" spans="1:6" ht="48">
      <c r="A95" s="11" t="s">
        <v>211</v>
      </c>
      <c r="B95" s="21"/>
      <c r="C95" s="28" t="s">
        <v>360</v>
      </c>
      <c r="D95" s="234">
        <f t="shared" ref="D95:F96" si="30">D96</f>
        <v>16394.378000000001</v>
      </c>
      <c r="E95" s="234">
        <f t="shared" si="30"/>
        <v>16394.378000000001</v>
      </c>
      <c r="F95" s="234">
        <f t="shared" si="30"/>
        <v>16394.378000000001</v>
      </c>
    </row>
    <row r="96" spans="1:6" ht="36">
      <c r="A96" s="11" t="s">
        <v>211</v>
      </c>
      <c r="B96" s="30" t="s">
        <v>296</v>
      </c>
      <c r="C96" s="167" t="s">
        <v>659</v>
      </c>
      <c r="D96" s="234">
        <f t="shared" si="30"/>
        <v>16394.378000000001</v>
      </c>
      <c r="E96" s="234">
        <f t="shared" si="30"/>
        <v>16394.378000000001</v>
      </c>
      <c r="F96" s="234">
        <f t="shared" si="30"/>
        <v>16394.378000000001</v>
      </c>
    </row>
    <row r="97" spans="1:6" ht="60">
      <c r="A97" s="11" t="s">
        <v>211</v>
      </c>
      <c r="B97" s="21" t="s">
        <v>398</v>
      </c>
      <c r="C97" s="28" t="s">
        <v>636</v>
      </c>
      <c r="D97" s="234">
        <v>16394.378000000001</v>
      </c>
      <c r="E97" s="234">
        <v>16394.378000000001</v>
      </c>
      <c r="F97" s="234">
        <v>16394.378000000001</v>
      </c>
    </row>
    <row r="98" spans="1:6" ht="60">
      <c r="A98" s="11" t="s">
        <v>212</v>
      </c>
      <c r="B98" s="21"/>
      <c r="C98" s="28" t="s">
        <v>361</v>
      </c>
      <c r="D98" s="234">
        <f t="shared" ref="D98:F99" si="31">D99</f>
        <v>165.6</v>
      </c>
      <c r="E98" s="234">
        <f t="shared" si="31"/>
        <v>165.6</v>
      </c>
      <c r="F98" s="234">
        <f t="shared" si="31"/>
        <v>165.6</v>
      </c>
    </row>
    <row r="99" spans="1:6" ht="36">
      <c r="A99" s="11" t="s">
        <v>212</v>
      </c>
      <c r="B99" s="30" t="s">
        <v>296</v>
      </c>
      <c r="C99" s="167" t="s">
        <v>659</v>
      </c>
      <c r="D99" s="234">
        <f t="shared" si="31"/>
        <v>165.6</v>
      </c>
      <c r="E99" s="234">
        <f t="shared" si="31"/>
        <v>165.6</v>
      </c>
      <c r="F99" s="234">
        <f t="shared" si="31"/>
        <v>165.6</v>
      </c>
    </row>
    <row r="100" spans="1:6" ht="60">
      <c r="A100" s="11" t="s">
        <v>212</v>
      </c>
      <c r="B100" s="21" t="s">
        <v>398</v>
      </c>
      <c r="C100" s="28" t="s">
        <v>636</v>
      </c>
      <c r="D100" s="234">
        <v>165.6</v>
      </c>
      <c r="E100" s="234">
        <v>165.6</v>
      </c>
      <c r="F100" s="234">
        <v>165.6</v>
      </c>
    </row>
    <row r="101" spans="1:6" ht="36">
      <c r="A101" s="11" t="s">
        <v>522</v>
      </c>
      <c r="B101" s="21"/>
      <c r="C101" s="178" t="s">
        <v>175</v>
      </c>
      <c r="D101" s="234">
        <f>D102</f>
        <v>728.03300000000002</v>
      </c>
      <c r="E101" s="234">
        <f t="shared" ref="E101:F103" si="32">E102</f>
        <v>728.03300000000002</v>
      </c>
      <c r="F101" s="234">
        <f t="shared" si="32"/>
        <v>728.03300000000002</v>
      </c>
    </row>
    <row r="102" spans="1:6" ht="48">
      <c r="A102" s="11" t="s">
        <v>483</v>
      </c>
      <c r="B102" s="21"/>
      <c r="C102" s="178" t="s">
        <v>720</v>
      </c>
      <c r="D102" s="234">
        <f>D103</f>
        <v>728.03300000000002</v>
      </c>
      <c r="E102" s="234">
        <f t="shared" si="32"/>
        <v>728.03300000000002</v>
      </c>
      <c r="F102" s="234">
        <f t="shared" si="32"/>
        <v>728.03300000000002</v>
      </c>
    </row>
    <row r="103" spans="1:6" ht="36">
      <c r="A103" s="11" t="s">
        <v>483</v>
      </c>
      <c r="B103" s="33" t="s">
        <v>296</v>
      </c>
      <c r="C103" s="167" t="s">
        <v>659</v>
      </c>
      <c r="D103" s="234">
        <f>D104</f>
        <v>728.03300000000002</v>
      </c>
      <c r="E103" s="234">
        <f t="shared" si="32"/>
        <v>728.03300000000002</v>
      </c>
      <c r="F103" s="234">
        <f t="shared" si="32"/>
        <v>728.03300000000002</v>
      </c>
    </row>
    <row r="104" spans="1:6" ht="60">
      <c r="A104" s="11" t="s">
        <v>483</v>
      </c>
      <c r="B104" s="21" t="s">
        <v>398</v>
      </c>
      <c r="C104" s="28" t="s">
        <v>636</v>
      </c>
      <c r="D104" s="234">
        <v>728.03300000000002</v>
      </c>
      <c r="E104" s="234">
        <v>728.03300000000002</v>
      </c>
      <c r="F104" s="234">
        <v>728.03300000000002</v>
      </c>
    </row>
    <row r="105" spans="1:6" ht="36">
      <c r="A105" s="11" t="s">
        <v>146</v>
      </c>
      <c r="B105" s="30"/>
      <c r="C105" s="28" t="s">
        <v>314</v>
      </c>
      <c r="D105" s="234">
        <f>D107</f>
        <v>200</v>
      </c>
      <c r="E105" s="234">
        <f>E107</f>
        <v>200</v>
      </c>
      <c r="F105" s="234">
        <f>F107</f>
        <v>200</v>
      </c>
    </row>
    <row r="106" spans="1:6" ht="36">
      <c r="A106" s="11" t="s">
        <v>147</v>
      </c>
      <c r="B106" s="30"/>
      <c r="C106" s="28" t="s">
        <v>755</v>
      </c>
      <c r="D106" s="234">
        <f>D107</f>
        <v>200</v>
      </c>
      <c r="E106" s="234">
        <f t="shared" ref="E106:F108" si="33">E107</f>
        <v>200</v>
      </c>
      <c r="F106" s="234">
        <f t="shared" si="33"/>
        <v>200</v>
      </c>
    </row>
    <row r="107" spans="1:6" ht="36">
      <c r="A107" s="11" t="s">
        <v>492</v>
      </c>
      <c r="B107" s="31"/>
      <c r="C107" s="173" t="s">
        <v>114</v>
      </c>
      <c r="D107" s="234">
        <f>D108</f>
        <v>200</v>
      </c>
      <c r="E107" s="234">
        <f t="shared" si="33"/>
        <v>200</v>
      </c>
      <c r="F107" s="234">
        <f t="shared" si="33"/>
        <v>200</v>
      </c>
    </row>
    <row r="108" spans="1:6" ht="36">
      <c r="A108" s="11" t="s">
        <v>492</v>
      </c>
      <c r="B108" s="33" t="s">
        <v>296</v>
      </c>
      <c r="C108" s="167" t="s">
        <v>659</v>
      </c>
      <c r="D108" s="234">
        <f>D109</f>
        <v>200</v>
      </c>
      <c r="E108" s="234">
        <f t="shared" si="33"/>
        <v>200</v>
      </c>
      <c r="F108" s="234">
        <f t="shared" si="33"/>
        <v>200</v>
      </c>
    </row>
    <row r="109" spans="1:6" ht="60">
      <c r="A109" s="11" t="s">
        <v>492</v>
      </c>
      <c r="B109" s="21" t="s">
        <v>299</v>
      </c>
      <c r="C109" s="28" t="s">
        <v>636</v>
      </c>
      <c r="D109" s="234">
        <v>200</v>
      </c>
      <c r="E109" s="234">
        <v>200</v>
      </c>
      <c r="F109" s="234">
        <v>200</v>
      </c>
    </row>
    <row r="110" spans="1:6" ht="36">
      <c r="A110" s="11" t="s">
        <v>393</v>
      </c>
      <c r="B110" s="21"/>
      <c r="C110" s="28" t="s">
        <v>779</v>
      </c>
      <c r="D110" s="234">
        <f>D111+D118</f>
        <v>13026.325999999999</v>
      </c>
      <c r="E110" s="234">
        <f t="shared" ref="E110:F110" si="34">E111+E118</f>
        <v>12052.637999999999</v>
      </c>
      <c r="F110" s="234">
        <f t="shared" si="34"/>
        <v>12052.637999999999</v>
      </c>
    </row>
    <row r="111" spans="1:6" ht="36">
      <c r="A111" s="11" t="s">
        <v>394</v>
      </c>
      <c r="B111" s="21"/>
      <c r="C111" s="28" t="s">
        <v>396</v>
      </c>
      <c r="D111" s="234">
        <f>D115+D112</f>
        <v>12052.637999999999</v>
      </c>
      <c r="E111" s="234">
        <f>E115+E112</f>
        <v>12052.637999999999</v>
      </c>
      <c r="F111" s="234">
        <f>F115+F112</f>
        <v>12052.637999999999</v>
      </c>
    </row>
    <row r="112" spans="1:6" ht="24">
      <c r="A112" s="11" t="s">
        <v>76</v>
      </c>
      <c r="B112" s="21"/>
      <c r="C112" s="28" t="s">
        <v>77</v>
      </c>
      <c r="D112" s="234">
        <f t="shared" ref="D112:F113" si="35">D113</f>
        <v>6239.4</v>
      </c>
      <c r="E112" s="234">
        <f t="shared" si="35"/>
        <v>6239.4</v>
      </c>
      <c r="F112" s="234">
        <f t="shared" si="35"/>
        <v>6239.4</v>
      </c>
    </row>
    <row r="113" spans="1:6" ht="36">
      <c r="A113" s="11" t="s">
        <v>76</v>
      </c>
      <c r="B113" s="30" t="s">
        <v>296</v>
      </c>
      <c r="C113" s="167" t="s">
        <v>659</v>
      </c>
      <c r="D113" s="234">
        <f t="shared" si="35"/>
        <v>6239.4</v>
      </c>
      <c r="E113" s="234">
        <f t="shared" si="35"/>
        <v>6239.4</v>
      </c>
      <c r="F113" s="234">
        <f t="shared" si="35"/>
        <v>6239.4</v>
      </c>
    </row>
    <row r="114" spans="1:6" ht="60">
      <c r="A114" s="11" t="s">
        <v>76</v>
      </c>
      <c r="B114" s="21" t="s">
        <v>398</v>
      </c>
      <c r="C114" s="28" t="s">
        <v>636</v>
      </c>
      <c r="D114" s="234">
        <v>6239.4</v>
      </c>
      <c r="E114" s="234">
        <v>6239.4</v>
      </c>
      <c r="F114" s="234">
        <v>6239.4</v>
      </c>
    </row>
    <row r="115" spans="1:6" ht="24">
      <c r="A115" s="11" t="s">
        <v>493</v>
      </c>
      <c r="B115" s="21"/>
      <c r="C115" s="28" t="s">
        <v>722</v>
      </c>
      <c r="D115" s="234">
        <f t="shared" ref="D115:F116" si="36">D116</f>
        <v>5813.2380000000003</v>
      </c>
      <c r="E115" s="234">
        <f t="shared" si="36"/>
        <v>5813.2380000000003</v>
      </c>
      <c r="F115" s="234">
        <f t="shared" si="36"/>
        <v>5813.2380000000003</v>
      </c>
    </row>
    <row r="116" spans="1:6" ht="36">
      <c r="A116" s="11" t="s">
        <v>493</v>
      </c>
      <c r="B116" s="33" t="s">
        <v>296</v>
      </c>
      <c r="C116" s="167" t="s">
        <v>659</v>
      </c>
      <c r="D116" s="234">
        <f t="shared" si="36"/>
        <v>5813.2380000000003</v>
      </c>
      <c r="E116" s="234">
        <f t="shared" si="36"/>
        <v>5813.2380000000003</v>
      </c>
      <c r="F116" s="234">
        <f t="shared" si="36"/>
        <v>5813.2380000000003</v>
      </c>
    </row>
    <row r="117" spans="1:6" ht="60">
      <c r="A117" s="11" t="s">
        <v>493</v>
      </c>
      <c r="B117" s="21" t="s">
        <v>398</v>
      </c>
      <c r="C117" s="28" t="s">
        <v>636</v>
      </c>
      <c r="D117" s="234">
        <v>5813.2380000000003</v>
      </c>
      <c r="E117" s="234">
        <v>5813.2380000000003</v>
      </c>
      <c r="F117" s="234">
        <v>5813.2380000000003</v>
      </c>
    </row>
    <row r="118" spans="1:6" ht="48">
      <c r="A118" s="11" t="s">
        <v>712</v>
      </c>
      <c r="B118" s="21"/>
      <c r="C118" s="28" t="s">
        <v>713</v>
      </c>
      <c r="D118" s="234">
        <f t="shared" ref="D118:F120" si="37">D119</f>
        <v>973.68799999999999</v>
      </c>
      <c r="E118" s="234">
        <f>E119</f>
        <v>0</v>
      </c>
      <c r="F118" s="234">
        <f>F119</f>
        <v>0</v>
      </c>
    </row>
    <row r="119" spans="1:6" ht="36">
      <c r="A119" s="11" t="s">
        <v>714</v>
      </c>
      <c r="B119" s="21"/>
      <c r="C119" s="28" t="s">
        <v>751</v>
      </c>
      <c r="D119" s="234">
        <f t="shared" si="37"/>
        <v>973.68799999999999</v>
      </c>
      <c r="E119" s="234">
        <f t="shared" si="37"/>
        <v>0</v>
      </c>
      <c r="F119" s="234">
        <f t="shared" si="37"/>
        <v>0</v>
      </c>
    </row>
    <row r="120" spans="1:6" ht="36">
      <c r="A120" s="11" t="s">
        <v>714</v>
      </c>
      <c r="B120" s="33" t="s">
        <v>296</v>
      </c>
      <c r="C120" s="167" t="s">
        <v>659</v>
      </c>
      <c r="D120" s="234">
        <f t="shared" si="37"/>
        <v>973.68799999999999</v>
      </c>
      <c r="E120" s="234">
        <f t="shared" si="37"/>
        <v>0</v>
      </c>
      <c r="F120" s="234">
        <f t="shared" si="37"/>
        <v>0</v>
      </c>
    </row>
    <row r="121" spans="1:6" ht="60">
      <c r="A121" s="11" t="s">
        <v>714</v>
      </c>
      <c r="B121" s="21" t="s">
        <v>299</v>
      </c>
      <c r="C121" s="28" t="s">
        <v>636</v>
      </c>
      <c r="D121" s="234">
        <v>973.68799999999999</v>
      </c>
      <c r="E121" s="234">
        <v>0</v>
      </c>
      <c r="F121" s="234">
        <v>0</v>
      </c>
    </row>
    <row r="122" spans="1:6">
      <c r="A122" s="11" t="s">
        <v>148</v>
      </c>
      <c r="B122" s="21"/>
      <c r="C122" s="28" t="s">
        <v>556</v>
      </c>
      <c r="D122" s="234">
        <f>D123</f>
        <v>18752.514999999999</v>
      </c>
      <c r="E122" s="234">
        <f t="shared" ref="E122:F122" si="38">E123</f>
        <v>12673.048000000001</v>
      </c>
      <c r="F122" s="234">
        <f t="shared" si="38"/>
        <v>12673.048000000001</v>
      </c>
    </row>
    <row r="123" spans="1:6" ht="24">
      <c r="A123" s="11" t="s">
        <v>149</v>
      </c>
      <c r="B123" s="21"/>
      <c r="C123" s="28" t="s">
        <v>388</v>
      </c>
      <c r="D123" s="234">
        <f>D124+D129+D132+D135+D138+D144</f>
        <v>18752.514999999999</v>
      </c>
      <c r="E123" s="234">
        <f t="shared" ref="E123:F123" si="39">E124+E129+E132+E135+E138+E144</f>
        <v>12673.048000000001</v>
      </c>
      <c r="F123" s="234">
        <f t="shared" si="39"/>
        <v>12673.048000000001</v>
      </c>
    </row>
    <row r="124" spans="1:6" ht="36">
      <c r="A124" s="11" t="s">
        <v>498</v>
      </c>
      <c r="B124" s="21"/>
      <c r="C124" s="28" t="s">
        <v>557</v>
      </c>
      <c r="D124" s="234">
        <f>D125</f>
        <v>2890.415</v>
      </c>
      <c r="E124" s="234">
        <f t="shared" ref="E124:F124" si="40">E125</f>
        <v>2883.9479999999999</v>
      </c>
      <c r="F124" s="234">
        <f t="shared" si="40"/>
        <v>2883.9479999999999</v>
      </c>
    </row>
    <row r="125" spans="1:6" ht="72">
      <c r="A125" s="11" t="s">
        <v>498</v>
      </c>
      <c r="B125" s="30" t="s">
        <v>558</v>
      </c>
      <c r="C125" s="167" t="s">
        <v>559</v>
      </c>
      <c r="D125" s="234">
        <f>D126+D127+D128</f>
        <v>2890.415</v>
      </c>
      <c r="E125" s="234">
        <f>E126+E127+E128</f>
        <v>2883.9479999999999</v>
      </c>
      <c r="F125" s="234">
        <f>F126+F127+F128</f>
        <v>2883.9479999999999</v>
      </c>
    </row>
    <row r="126" spans="1:6" ht="24">
      <c r="A126" s="11" t="s">
        <v>498</v>
      </c>
      <c r="B126" s="31" t="s">
        <v>560</v>
      </c>
      <c r="C126" s="173" t="s">
        <v>176</v>
      </c>
      <c r="D126" s="234">
        <v>1529.192</v>
      </c>
      <c r="E126" s="234">
        <v>1529.19</v>
      </c>
      <c r="F126" s="234">
        <v>1529.19</v>
      </c>
    </row>
    <row r="127" spans="1:6" ht="36">
      <c r="A127" s="11" t="s">
        <v>498</v>
      </c>
      <c r="B127" s="31" t="s">
        <v>561</v>
      </c>
      <c r="C127" s="173" t="s">
        <v>177</v>
      </c>
      <c r="D127" s="234">
        <v>690.82299999999998</v>
      </c>
      <c r="E127" s="234">
        <v>685.82299999999998</v>
      </c>
      <c r="F127" s="234">
        <v>685.82299999999998</v>
      </c>
    </row>
    <row r="128" spans="1:6" ht="48">
      <c r="A128" s="11" t="s">
        <v>498</v>
      </c>
      <c r="B128" s="31">
        <v>129</v>
      </c>
      <c r="C128" s="173" t="s">
        <v>178</v>
      </c>
      <c r="D128" s="234">
        <v>670.4</v>
      </c>
      <c r="E128" s="234">
        <v>668.93499999999995</v>
      </c>
      <c r="F128" s="234">
        <v>668.93499999999995</v>
      </c>
    </row>
    <row r="129" spans="1:6" ht="24">
      <c r="A129" s="11" t="s">
        <v>500</v>
      </c>
      <c r="B129" s="21"/>
      <c r="C129" s="28" t="s">
        <v>222</v>
      </c>
      <c r="D129" s="234">
        <f t="shared" ref="D129:F130" si="41">D130</f>
        <v>464</v>
      </c>
      <c r="E129" s="234">
        <f t="shared" si="41"/>
        <v>464</v>
      </c>
      <c r="F129" s="234">
        <f t="shared" si="41"/>
        <v>464</v>
      </c>
    </row>
    <row r="130" spans="1:6" ht="36">
      <c r="A130" s="11" t="s">
        <v>500</v>
      </c>
      <c r="B130" s="30" t="s">
        <v>256</v>
      </c>
      <c r="C130" s="167" t="s">
        <v>686</v>
      </c>
      <c r="D130" s="234">
        <f t="shared" si="41"/>
        <v>464</v>
      </c>
      <c r="E130" s="234">
        <f t="shared" si="41"/>
        <v>464</v>
      </c>
      <c r="F130" s="234">
        <f t="shared" si="41"/>
        <v>464</v>
      </c>
    </row>
    <row r="131" spans="1:6">
      <c r="A131" s="11" t="s">
        <v>500</v>
      </c>
      <c r="B131" s="21" t="s">
        <v>258</v>
      </c>
      <c r="C131" s="28" t="s">
        <v>658</v>
      </c>
      <c r="D131" s="234">
        <v>464</v>
      </c>
      <c r="E131" s="234">
        <v>464</v>
      </c>
      <c r="F131" s="234">
        <v>464</v>
      </c>
    </row>
    <row r="132" spans="1:6" ht="36">
      <c r="A132" s="11" t="s">
        <v>375</v>
      </c>
      <c r="B132" s="21"/>
      <c r="C132" s="28" t="s">
        <v>207</v>
      </c>
      <c r="D132" s="234">
        <f>D133</f>
        <v>4200</v>
      </c>
      <c r="E132" s="234">
        <f t="shared" ref="D132:F133" si="42">E133</f>
        <v>0</v>
      </c>
      <c r="F132" s="234">
        <f t="shared" si="42"/>
        <v>0</v>
      </c>
    </row>
    <row r="133" spans="1:6" ht="36">
      <c r="A133" s="11" t="s">
        <v>375</v>
      </c>
      <c r="B133" s="33" t="s">
        <v>296</v>
      </c>
      <c r="C133" s="167" t="s">
        <v>659</v>
      </c>
      <c r="D133" s="234">
        <f t="shared" si="42"/>
        <v>4200</v>
      </c>
      <c r="E133" s="234">
        <f t="shared" si="42"/>
        <v>0</v>
      </c>
      <c r="F133" s="234">
        <f t="shared" si="42"/>
        <v>0</v>
      </c>
    </row>
    <row r="134" spans="1:6" ht="24">
      <c r="A134" s="11" t="s">
        <v>375</v>
      </c>
      <c r="B134" s="21">
        <v>612</v>
      </c>
      <c r="C134" s="28" t="s">
        <v>545</v>
      </c>
      <c r="D134" s="234">
        <v>4200</v>
      </c>
      <c r="E134" s="234">
        <v>0</v>
      </c>
      <c r="F134" s="234">
        <v>0</v>
      </c>
    </row>
    <row r="135" spans="1:6" ht="24">
      <c r="A135" s="11" t="s">
        <v>312</v>
      </c>
      <c r="B135" s="21"/>
      <c r="C135" s="28" t="s">
        <v>804</v>
      </c>
      <c r="D135" s="234">
        <f>D136</f>
        <v>277</v>
      </c>
      <c r="E135" s="234">
        <f t="shared" ref="E135:F136" si="43">E136</f>
        <v>0</v>
      </c>
      <c r="F135" s="234">
        <f t="shared" si="43"/>
        <v>0</v>
      </c>
    </row>
    <row r="136" spans="1:6" ht="36">
      <c r="A136" s="11" t="s">
        <v>312</v>
      </c>
      <c r="B136" s="30" t="s">
        <v>256</v>
      </c>
      <c r="C136" s="167" t="s">
        <v>686</v>
      </c>
      <c r="D136" s="234">
        <f>D137</f>
        <v>277</v>
      </c>
      <c r="E136" s="234">
        <f t="shared" si="43"/>
        <v>0</v>
      </c>
      <c r="F136" s="234">
        <f t="shared" si="43"/>
        <v>0</v>
      </c>
    </row>
    <row r="137" spans="1:6">
      <c r="A137" s="11" t="s">
        <v>312</v>
      </c>
      <c r="B137" s="21" t="s">
        <v>258</v>
      </c>
      <c r="C137" s="28" t="s">
        <v>658</v>
      </c>
      <c r="D137" s="234">
        <v>277</v>
      </c>
      <c r="E137" s="234">
        <v>0</v>
      </c>
      <c r="F137" s="234">
        <v>0</v>
      </c>
    </row>
    <row r="138" spans="1:6" ht="24">
      <c r="A138" s="132" t="s">
        <v>808</v>
      </c>
      <c r="B138" s="31"/>
      <c r="C138" s="176" t="s">
        <v>387</v>
      </c>
      <c r="D138" s="234">
        <f>D139+D142</f>
        <v>9325.1</v>
      </c>
      <c r="E138" s="234">
        <f>E139+E142</f>
        <v>9325.1</v>
      </c>
      <c r="F138" s="234">
        <f>F139+F142</f>
        <v>9325.1</v>
      </c>
    </row>
    <row r="139" spans="1:6" ht="72">
      <c r="A139" s="132" t="s">
        <v>808</v>
      </c>
      <c r="B139" s="30" t="s">
        <v>558</v>
      </c>
      <c r="C139" s="167" t="s">
        <v>559</v>
      </c>
      <c r="D139" s="234">
        <f>D140+D141</f>
        <v>9249.4</v>
      </c>
      <c r="E139" s="234">
        <f t="shared" ref="E139:F139" si="44">E140+E141</f>
        <v>9249.4</v>
      </c>
      <c r="F139" s="234">
        <f t="shared" si="44"/>
        <v>9249.4</v>
      </c>
    </row>
    <row r="140" spans="1:6">
      <c r="A140" s="132" t="s">
        <v>808</v>
      </c>
      <c r="B140" s="31" t="s">
        <v>565</v>
      </c>
      <c r="C140" s="173" t="s">
        <v>666</v>
      </c>
      <c r="D140" s="234">
        <v>7104</v>
      </c>
      <c r="E140" s="234">
        <v>7104</v>
      </c>
      <c r="F140" s="234">
        <v>7104</v>
      </c>
    </row>
    <row r="141" spans="1:6" ht="48">
      <c r="A141" s="132" t="s">
        <v>808</v>
      </c>
      <c r="B141" s="31">
        <v>119</v>
      </c>
      <c r="C141" s="173" t="s">
        <v>681</v>
      </c>
      <c r="D141" s="234">
        <v>2145.4</v>
      </c>
      <c r="E141" s="234">
        <v>2145.4</v>
      </c>
      <c r="F141" s="234">
        <v>2145.4</v>
      </c>
    </row>
    <row r="142" spans="1:6" ht="36">
      <c r="A142" s="132" t="s">
        <v>808</v>
      </c>
      <c r="B142" s="30" t="s">
        <v>256</v>
      </c>
      <c r="C142" s="167" t="s">
        <v>686</v>
      </c>
      <c r="D142" s="234">
        <f>D143</f>
        <v>75.7</v>
      </c>
      <c r="E142" s="234">
        <f t="shared" ref="E142:F142" si="45">E143</f>
        <v>75.7</v>
      </c>
      <c r="F142" s="234">
        <f t="shared" si="45"/>
        <v>75.7</v>
      </c>
    </row>
    <row r="143" spans="1:6">
      <c r="A143" s="132" t="s">
        <v>808</v>
      </c>
      <c r="B143" s="21" t="s">
        <v>258</v>
      </c>
      <c r="C143" s="28" t="s">
        <v>658</v>
      </c>
      <c r="D143" s="234">
        <v>75.7</v>
      </c>
      <c r="E143" s="234">
        <v>75.7</v>
      </c>
      <c r="F143" s="234">
        <v>75.7</v>
      </c>
    </row>
    <row r="144" spans="1:6" ht="48">
      <c r="A144" s="11" t="s">
        <v>727</v>
      </c>
      <c r="B144" s="21"/>
      <c r="C144" s="28" t="s">
        <v>113</v>
      </c>
      <c r="D144" s="234">
        <f t="shared" ref="D144:F145" si="46">D145</f>
        <v>1596</v>
      </c>
      <c r="E144" s="234">
        <f t="shared" si="46"/>
        <v>0</v>
      </c>
      <c r="F144" s="234">
        <f t="shared" si="46"/>
        <v>0</v>
      </c>
    </row>
    <row r="145" spans="1:6" ht="24">
      <c r="A145" s="11" t="s">
        <v>727</v>
      </c>
      <c r="B145" s="30" t="s">
        <v>566</v>
      </c>
      <c r="C145" s="167" t="s">
        <v>14</v>
      </c>
      <c r="D145" s="234">
        <f t="shared" si="46"/>
        <v>1596</v>
      </c>
      <c r="E145" s="234">
        <f t="shared" si="46"/>
        <v>0</v>
      </c>
      <c r="F145" s="234">
        <f t="shared" si="46"/>
        <v>0</v>
      </c>
    </row>
    <row r="146" spans="1:6" ht="36">
      <c r="A146" s="11" t="s">
        <v>727</v>
      </c>
      <c r="B146" s="115">
        <v>321</v>
      </c>
      <c r="C146" s="179" t="s">
        <v>137</v>
      </c>
      <c r="D146" s="234">
        <v>1596</v>
      </c>
      <c r="E146" s="234">
        <v>0</v>
      </c>
      <c r="F146" s="234">
        <v>0</v>
      </c>
    </row>
    <row r="147" spans="1:6" ht="40.5" customHeight="1">
      <c r="A147" s="101" t="s">
        <v>133</v>
      </c>
      <c r="B147" s="102"/>
      <c r="C147" s="121" t="s">
        <v>704</v>
      </c>
      <c r="D147" s="233">
        <f>D148</f>
        <v>101000.62699999999</v>
      </c>
      <c r="E147" s="233">
        <f t="shared" ref="E147:F147" si="47">E148</f>
        <v>96701.626999999993</v>
      </c>
      <c r="F147" s="233">
        <f t="shared" si="47"/>
        <v>96701.626999999993</v>
      </c>
    </row>
    <row r="148" spans="1:6" ht="36">
      <c r="A148" s="11" t="s">
        <v>134</v>
      </c>
      <c r="B148" s="21"/>
      <c r="C148" s="28" t="s">
        <v>344</v>
      </c>
      <c r="D148" s="234">
        <f>D149+D165+D175+D195</f>
        <v>101000.62699999999</v>
      </c>
      <c r="E148" s="234">
        <f t="shared" ref="E148:F148" si="48">E149+E165+E175+E195</f>
        <v>96701.626999999993</v>
      </c>
      <c r="F148" s="234">
        <f t="shared" si="48"/>
        <v>96701.626999999993</v>
      </c>
    </row>
    <row r="149" spans="1:6" ht="24">
      <c r="A149" s="11" t="s">
        <v>135</v>
      </c>
      <c r="B149" s="21"/>
      <c r="C149" s="28" t="s">
        <v>159</v>
      </c>
      <c r="D149" s="234">
        <f>D150+D159+D153+D156+D162</f>
        <v>17294.71</v>
      </c>
      <c r="E149" s="234">
        <f>E150+E159+E153+E156+E162</f>
        <v>13785.710000000001</v>
      </c>
      <c r="F149" s="234">
        <f>F150+F159+F153+F156+F162</f>
        <v>13785.710000000001</v>
      </c>
    </row>
    <row r="150" spans="1:6" ht="36">
      <c r="A150" s="11" t="s">
        <v>502</v>
      </c>
      <c r="B150" s="30"/>
      <c r="C150" s="167" t="s">
        <v>710</v>
      </c>
      <c r="D150" s="234">
        <f t="shared" ref="D150:F151" si="49">D151</f>
        <v>5138.6909999999998</v>
      </c>
      <c r="E150" s="234">
        <f t="shared" si="49"/>
        <v>5138.6909999999998</v>
      </c>
      <c r="F150" s="234">
        <f t="shared" si="49"/>
        <v>5138.6909999999998</v>
      </c>
    </row>
    <row r="151" spans="1:6" ht="36">
      <c r="A151" s="11" t="s">
        <v>502</v>
      </c>
      <c r="B151" s="33" t="s">
        <v>296</v>
      </c>
      <c r="C151" s="167" t="s">
        <v>659</v>
      </c>
      <c r="D151" s="234">
        <f t="shared" si="49"/>
        <v>5138.6909999999998</v>
      </c>
      <c r="E151" s="234">
        <f t="shared" si="49"/>
        <v>5138.6909999999998</v>
      </c>
      <c r="F151" s="234">
        <f t="shared" si="49"/>
        <v>5138.6909999999998</v>
      </c>
    </row>
    <row r="152" spans="1:6" ht="60">
      <c r="A152" s="11" t="s">
        <v>502</v>
      </c>
      <c r="B152" s="21" t="s">
        <v>299</v>
      </c>
      <c r="C152" s="28" t="s">
        <v>636</v>
      </c>
      <c r="D152" s="234">
        <v>5138.6909999999998</v>
      </c>
      <c r="E152" s="234">
        <v>5138.6909999999998</v>
      </c>
      <c r="F152" s="234">
        <v>5138.6909999999998</v>
      </c>
    </row>
    <row r="153" spans="1:6" ht="48">
      <c r="A153" s="11" t="s">
        <v>216</v>
      </c>
      <c r="B153" s="21"/>
      <c r="C153" s="28" t="s">
        <v>680</v>
      </c>
      <c r="D153" s="234">
        <f>D154</f>
        <v>8511.9</v>
      </c>
      <c r="E153" s="234">
        <f t="shared" ref="E153:F153" si="50">E154</f>
        <v>8511.9</v>
      </c>
      <c r="F153" s="234">
        <f t="shared" si="50"/>
        <v>8511.9</v>
      </c>
    </row>
    <row r="154" spans="1:6" ht="36">
      <c r="A154" s="11" t="s">
        <v>216</v>
      </c>
      <c r="B154" s="30" t="s">
        <v>296</v>
      </c>
      <c r="C154" s="167" t="s">
        <v>659</v>
      </c>
      <c r="D154" s="234">
        <f t="shared" ref="D154:F154" si="51">D155</f>
        <v>8511.9</v>
      </c>
      <c r="E154" s="234">
        <f t="shared" si="51"/>
        <v>8511.9</v>
      </c>
      <c r="F154" s="234">
        <f t="shared" si="51"/>
        <v>8511.9</v>
      </c>
    </row>
    <row r="155" spans="1:6" ht="60">
      <c r="A155" s="11" t="s">
        <v>216</v>
      </c>
      <c r="B155" s="21" t="s">
        <v>299</v>
      </c>
      <c r="C155" s="28" t="s">
        <v>636</v>
      </c>
      <c r="D155" s="234">
        <v>8511.9</v>
      </c>
      <c r="E155" s="234">
        <v>8511.9</v>
      </c>
      <c r="F155" s="234">
        <v>8511.9</v>
      </c>
    </row>
    <row r="156" spans="1:6" ht="36">
      <c r="A156" s="11" t="s">
        <v>213</v>
      </c>
      <c r="B156" s="21"/>
      <c r="C156" s="28" t="s">
        <v>214</v>
      </c>
      <c r="D156" s="234">
        <f t="shared" ref="D156:F157" si="52">D157</f>
        <v>85.119</v>
      </c>
      <c r="E156" s="234">
        <f t="shared" si="52"/>
        <v>85.119</v>
      </c>
      <c r="F156" s="234">
        <f t="shared" si="52"/>
        <v>85.119</v>
      </c>
    </row>
    <row r="157" spans="1:6" ht="36">
      <c r="A157" s="11" t="s">
        <v>213</v>
      </c>
      <c r="B157" s="30" t="s">
        <v>296</v>
      </c>
      <c r="C157" s="167" t="s">
        <v>659</v>
      </c>
      <c r="D157" s="234">
        <f t="shared" si="52"/>
        <v>85.119</v>
      </c>
      <c r="E157" s="234">
        <f t="shared" si="52"/>
        <v>85.119</v>
      </c>
      <c r="F157" s="234">
        <f t="shared" si="52"/>
        <v>85.119</v>
      </c>
    </row>
    <row r="158" spans="1:6" ht="60">
      <c r="A158" s="11" t="s">
        <v>213</v>
      </c>
      <c r="B158" s="21" t="s">
        <v>299</v>
      </c>
      <c r="C158" s="28" t="s">
        <v>636</v>
      </c>
      <c r="D158" s="238">
        <v>85.119</v>
      </c>
      <c r="E158" s="238">
        <v>85.119</v>
      </c>
      <c r="F158" s="238">
        <v>85.119</v>
      </c>
    </row>
    <row r="159" spans="1:6" ht="36">
      <c r="A159" s="11" t="s">
        <v>503</v>
      </c>
      <c r="B159" s="21"/>
      <c r="C159" s="28" t="s">
        <v>683</v>
      </c>
      <c r="D159" s="234">
        <f t="shared" ref="D159:F160" si="53">D160</f>
        <v>559</v>
      </c>
      <c r="E159" s="234">
        <f t="shared" si="53"/>
        <v>50</v>
      </c>
      <c r="F159" s="234">
        <f t="shared" si="53"/>
        <v>50</v>
      </c>
    </row>
    <row r="160" spans="1:6" ht="36">
      <c r="A160" s="11" t="s">
        <v>503</v>
      </c>
      <c r="B160" s="33" t="s">
        <v>296</v>
      </c>
      <c r="C160" s="167" t="s">
        <v>659</v>
      </c>
      <c r="D160" s="234">
        <f t="shared" si="53"/>
        <v>559</v>
      </c>
      <c r="E160" s="234">
        <f t="shared" si="53"/>
        <v>50</v>
      </c>
      <c r="F160" s="234">
        <f t="shared" si="53"/>
        <v>50</v>
      </c>
    </row>
    <row r="161" spans="1:6" ht="48">
      <c r="A161" s="11" t="s">
        <v>503</v>
      </c>
      <c r="B161" s="21" t="s">
        <v>398</v>
      </c>
      <c r="C161" s="28" t="s">
        <v>300</v>
      </c>
      <c r="D161" s="234">
        <v>559</v>
      </c>
      <c r="E161" s="234">
        <v>50</v>
      </c>
      <c r="F161" s="234">
        <v>50</v>
      </c>
    </row>
    <row r="162" spans="1:6" ht="36">
      <c r="A162" s="11" t="s">
        <v>504</v>
      </c>
      <c r="B162" s="21"/>
      <c r="C162" s="28" t="s">
        <v>526</v>
      </c>
      <c r="D162" s="234">
        <f t="shared" ref="D162:F163" si="54">D163</f>
        <v>3000</v>
      </c>
      <c r="E162" s="234">
        <f t="shared" si="54"/>
        <v>0</v>
      </c>
      <c r="F162" s="234">
        <f t="shared" si="54"/>
        <v>0</v>
      </c>
    </row>
    <row r="163" spans="1:6" ht="36">
      <c r="A163" s="11" t="s">
        <v>504</v>
      </c>
      <c r="B163" s="33" t="s">
        <v>296</v>
      </c>
      <c r="C163" s="167" t="s">
        <v>659</v>
      </c>
      <c r="D163" s="234">
        <f t="shared" si="54"/>
        <v>3000</v>
      </c>
      <c r="E163" s="234">
        <f t="shared" si="54"/>
        <v>0</v>
      </c>
      <c r="F163" s="234">
        <f t="shared" si="54"/>
        <v>0</v>
      </c>
    </row>
    <row r="164" spans="1:6" ht="24">
      <c r="A164" s="11" t="s">
        <v>504</v>
      </c>
      <c r="B164" s="21">
        <v>612</v>
      </c>
      <c r="C164" s="28" t="s">
        <v>545</v>
      </c>
      <c r="D164" s="234">
        <v>3000</v>
      </c>
      <c r="E164" s="234">
        <v>0</v>
      </c>
      <c r="F164" s="234">
        <v>0</v>
      </c>
    </row>
    <row r="165" spans="1:6" ht="24">
      <c r="A165" s="11" t="s">
        <v>187</v>
      </c>
      <c r="B165" s="21"/>
      <c r="C165" s="28" t="s">
        <v>160</v>
      </c>
      <c r="D165" s="234">
        <f>D166+D169+D172</f>
        <v>43628.799999999996</v>
      </c>
      <c r="E165" s="234">
        <f t="shared" ref="E165:F165" si="55">E166+E169+E172</f>
        <v>43628.799999999996</v>
      </c>
      <c r="F165" s="234">
        <f t="shared" si="55"/>
        <v>43628.799999999996</v>
      </c>
    </row>
    <row r="166" spans="1:6" ht="36">
      <c r="A166" s="11" t="s">
        <v>505</v>
      </c>
      <c r="B166" s="21"/>
      <c r="C166" s="180" t="s">
        <v>729</v>
      </c>
      <c r="D166" s="234">
        <f t="shared" ref="D166:F167" si="56">D167</f>
        <v>11747.442999999999</v>
      </c>
      <c r="E166" s="234">
        <f t="shared" si="56"/>
        <v>11747.442999999999</v>
      </c>
      <c r="F166" s="234">
        <f t="shared" si="56"/>
        <v>11747.442999999999</v>
      </c>
    </row>
    <row r="167" spans="1:6" ht="36">
      <c r="A167" s="11" t="s">
        <v>505</v>
      </c>
      <c r="B167" s="33" t="s">
        <v>296</v>
      </c>
      <c r="C167" s="167" t="s">
        <v>659</v>
      </c>
      <c r="D167" s="234">
        <f t="shared" si="56"/>
        <v>11747.442999999999</v>
      </c>
      <c r="E167" s="234">
        <f t="shared" si="56"/>
        <v>11747.442999999999</v>
      </c>
      <c r="F167" s="234">
        <f t="shared" si="56"/>
        <v>11747.442999999999</v>
      </c>
    </row>
    <row r="168" spans="1:6" ht="60">
      <c r="A168" s="11" t="s">
        <v>505</v>
      </c>
      <c r="B168" s="21" t="s">
        <v>299</v>
      </c>
      <c r="C168" s="28" t="s">
        <v>636</v>
      </c>
      <c r="D168" s="234">
        <v>11747.442999999999</v>
      </c>
      <c r="E168" s="234">
        <v>11747.442999999999</v>
      </c>
      <c r="F168" s="234">
        <v>11747.442999999999</v>
      </c>
    </row>
    <row r="169" spans="1:6" ht="48">
      <c r="A169" s="11" t="s">
        <v>217</v>
      </c>
      <c r="B169" s="21"/>
      <c r="C169" s="28" t="s">
        <v>220</v>
      </c>
      <c r="D169" s="234">
        <f>D170</f>
        <v>31565.7</v>
      </c>
      <c r="E169" s="234">
        <f t="shared" ref="E169:F169" si="57">E170</f>
        <v>31565.7</v>
      </c>
      <c r="F169" s="234">
        <f t="shared" si="57"/>
        <v>31565.7</v>
      </c>
    </row>
    <row r="170" spans="1:6" ht="36">
      <c r="A170" s="11" t="s">
        <v>217</v>
      </c>
      <c r="B170" s="30" t="s">
        <v>296</v>
      </c>
      <c r="C170" s="167" t="s">
        <v>659</v>
      </c>
      <c r="D170" s="234">
        <f t="shared" ref="D170:F170" si="58">D171</f>
        <v>31565.7</v>
      </c>
      <c r="E170" s="234">
        <f t="shared" si="58"/>
        <v>31565.7</v>
      </c>
      <c r="F170" s="234">
        <f t="shared" si="58"/>
        <v>31565.7</v>
      </c>
    </row>
    <row r="171" spans="1:6" ht="60">
      <c r="A171" s="11" t="s">
        <v>217</v>
      </c>
      <c r="B171" s="21" t="s">
        <v>299</v>
      </c>
      <c r="C171" s="28" t="s">
        <v>636</v>
      </c>
      <c r="D171" s="234">
        <v>31565.7</v>
      </c>
      <c r="E171" s="234">
        <v>31565.7</v>
      </c>
      <c r="F171" s="234">
        <v>31565.7</v>
      </c>
    </row>
    <row r="172" spans="1:6" ht="48">
      <c r="A172" s="11" t="s">
        <v>218</v>
      </c>
      <c r="B172" s="21"/>
      <c r="C172" s="28" t="s">
        <v>219</v>
      </c>
      <c r="D172" s="234">
        <f t="shared" ref="D172:F173" si="59">D173</f>
        <v>315.65699999999998</v>
      </c>
      <c r="E172" s="234">
        <f t="shared" si="59"/>
        <v>315.65699999999998</v>
      </c>
      <c r="F172" s="234">
        <f t="shared" si="59"/>
        <v>315.65699999999998</v>
      </c>
    </row>
    <row r="173" spans="1:6" ht="36">
      <c r="A173" s="11" t="s">
        <v>218</v>
      </c>
      <c r="B173" s="30" t="s">
        <v>296</v>
      </c>
      <c r="C173" s="167" t="s">
        <v>659</v>
      </c>
      <c r="D173" s="234">
        <f t="shared" si="59"/>
        <v>315.65699999999998</v>
      </c>
      <c r="E173" s="234">
        <f t="shared" si="59"/>
        <v>315.65699999999998</v>
      </c>
      <c r="F173" s="234">
        <f t="shared" si="59"/>
        <v>315.65699999999998</v>
      </c>
    </row>
    <row r="174" spans="1:6" ht="60">
      <c r="A174" s="11" t="s">
        <v>218</v>
      </c>
      <c r="B174" s="21" t="s">
        <v>299</v>
      </c>
      <c r="C174" s="28" t="s">
        <v>636</v>
      </c>
      <c r="D174" s="234">
        <v>315.65699999999998</v>
      </c>
      <c r="E174" s="234">
        <v>315.65699999999998</v>
      </c>
      <c r="F174" s="234">
        <v>315.65699999999998</v>
      </c>
    </row>
    <row r="175" spans="1:6" ht="36">
      <c r="A175" s="11" t="s">
        <v>38</v>
      </c>
      <c r="B175" s="21"/>
      <c r="C175" s="28" t="s">
        <v>345</v>
      </c>
      <c r="D175" s="234">
        <f>D176+D180+D184+D187+D191</f>
        <v>39557.116999999998</v>
      </c>
      <c r="E175" s="234">
        <f>E176+E180+E184+E187+E191</f>
        <v>38767.116999999998</v>
      </c>
      <c r="F175" s="234">
        <f>F176+F180+F184+F187+F191</f>
        <v>38767.116999999998</v>
      </c>
    </row>
    <row r="176" spans="1:6" ht="24">
      <c r="A176" s="11" t="s">
        <v>484</v>
      </c>
      <c r="B176" s="21"/>
      <c r="C176" s="28" t="s">
        <v>750</v>
      </c>
      <c r="D176" s="234">
        <f>D177</f>
        <v>29302.914000000001</v>
      </c>
      <c r="E176" s="234">
        <f>E177</f>
        <v>28552.913999999997</v>
      </c>
      <c r="F176" s="234">
        <f>F177</f>
        <v>28552.913999999997</v>
      </c>
    </row>
    <row r="177" spans="1:6" ht="36">
      <c r="A177" s="11" t="s">
        <v>484</v>
      </c>
      <c r="B177" s="33" t="s">
        <v>296</v>
      </c>
      <c r="C177" s="167" t="s">
        <v>659</v>
      </c>
      <c r="D177" s="234">
        <f>D178+D179</f>
        <v>29302.914000000001</v>
      </c>
      <c r="E177" s="234">
        <f>E178+E179</f>
        <v>28552.913999999997</v>
      </c>
      <c r="F177" s="234">
        <f>F178+F179</f>
        <v>28552.913999999997</v>
      </c>
    </row>
    <row r="178" spans="1:6" ht="60">
      <c r="A178" s="11" t="s">
        <v>484</v>
      </c>
      <c r="B178" s="21" t="s">
        <v>299</v>
      </c>
      <c r="C178" s="28" t="s">
        <v>636</v>
      </c>
      <c r="D178" s="234">
        <v>16704.650000000001</v>
      </c>
      <c r="E178" s="234">
        <v>16142.15</v>
      </c>
      <c r="F178" s="234">
        <v>16142.15</v>
      </c>
    </row>
    <row r="179" spans="1:6" ht="60">
      <c r="A179" s="11" t="s">
        <v>484</v>
      </c>
      <c r="B179" s="21" t="s">
        <v>301</v>
      </c>
      <c r="C179" s="28" t="s">
        <v>635</v>
      </c>
      <c r="D179" s="234">
        <v>12598.263999999999</v>
      </c>
      <c r="E179" s="234">
        <v>12410.763999999999</v>
      </c>
      <c r="F179" s="234">
        <v>12410.763999999999</v>
      </c>
    </row>
    <row r="180" spans="1:6" ht="36">
      <c r="A180" s="11" t="s">
        <v>485</v>
      </c>
      <c r="B180" s="31"/>
      <c r="C180" s="28" t="s">
        <v>358</v>
      </c>
      <c r="D180" s="234">
        <f t="shared" ref="D180:F180" si="60">D181</f>
        <v>137.71600000000001</v>
      </c>
      <c r="E180" s="234">
        <f t="shared" si="60"/>
        <v>137.71600000000001</v>
      </c>
      <c r="F180" s="234">
        <f t="shared" si="60"/>
        <v>137.71600000000001</v>
      </c>
    </row>
    <row r="181" spans="1:6" ht="36">
      <c r="A181" s="11" t="s">
        <v>485</v>
      </c>
      <c r="B181" s="33" t="s">
        <v>296</v>
      </c>
      <c r="C181" s="167" t="s">
        <v>659</v>
      </c>
      <c r="D181" s="234">
        <f>D182+D183</f>
        <v>137.71600000000001</v>
      </c>
      <c r="E181" s="234">
        <f>E182+E183</f>
        <v>137.71600000000001</v>
      </c>
      <c r="F181" s="234">
        <f>F182+F183</f>
        <v>137.71600000000001</v>
      </c>
    </row>
    <row r="182" spans="1:6" ht="60">
      <c r="A182" s="11" t="s">
        <v>485</v>
      </c>
      <c r="B182" s="21" t="s">
        <v>299</v>
      </c>
      <c r="C182" s="28" t="s">
        <v>636</v>
      </c>
      <c r="D182" s="234">
        <v>90.975999999999999</v>
      </c>
      <c r="E182" s="234">
        <v>90.975999999999999</v>
      </c>
      <c r="F182" s="234">
        <v>90.975999999999999</v>
      </c>
    </row>
    <row r="183" spans="1:6" ht="60">
      <c r="A183" s="11" t="s">
        <v>485</v>
      </c>
      <c r="B183" s="21" t="s">
        <v>301</v>
      </c>
      <c r="C183" s="28" t="s">
        <v>635</v>
      </c>
      <c r="D183" s="234">
        <v>46.74</v>
      </c>
      <c r="E183" s="234">
        <v>46.74</v>
      </c>
      <c r="F183" s="234">
        <v>46.74</v>
      </c>
    </row>
    <row r="184" spans="1:6" ht="48.75" thickBot="1">
      <c r="A184" s="11" t="s">
        <v>51</v>
      </c>
      <c r="B184" s="21"/>
      <c r="C184" s="182" t="s">
        <v>179</v>
      </c>
      <c r="D184" s="234">
        <f>D185</f>
        <v>40</v>
      </c>
      <c r="E184" s="234">
        <f t="shared" ref="E184:F184" si="61">E185</f>
        <v>0</v>
      </c>
      <c r="F184" s="234">
        <f t="shared" si="61"/>
        <v>0</v>
      </c>
    </row>
    <row r="185" spans="1:6" ht="36">
      <c r="A185" s="11" t="s">
        <v>51</v>
      </c>
      <c r="B185" s="33" t="s">
        <v>296</v>
      </c>
      <c r="C185" s="167" t="s">
        <v>659</v>
      </c>
      <c r="D185" s="234">
        <f>D186</f>
        <v>40</v>
      </c>
      <c r="E185" s="234">
        <f>E186</f>
        <v>0</v>
      </c>
      <c r="F185" s="234">
        <f>F186</f>
        <v>0</v>
      </c>
    </row>
    <row r="186" spans="1:6" s="214" customFormat="1" ht="24">
      <c r="A186" s="11" t="s">
        <v>51</v>
      </c>
      <c r="B186" s="21">
        <v>622</v>
      </c>
      <c r="C186" s="28" t="s">
        <v>356</v>
      </c>
      <c r="D186" s="234">
        <v>40</v>
      </c>
      <c r="E186" s="234">
        <v>0</v>
      </c>
      <c r="F186" s="234">
        <v>0</v>
      </c>
    </row>
    <row r="187" spans="1:6" ht="48">
      <c r="A187" s="11" t="s">
        <v>359</v>
      </c>
      <c r="B187" s="21"/>
      <c r="C187" s="28" t="s">
        <v>360</v>
      </c>
      <c r="D187" s="234">
        <f>D188</f>
        <v>9975.7219999999998</v>
      </c>
      <c r="E187" s="234">
        <f>E188</f>
        <v>9975.7219999999998</v>
      </c>
      <c r="F187" s="234">
        <f>F188</f>
        <v>9975.7219999999998</v>
      </c>
    </row>
    <row r="188" spans="1:6" ht="36">
      <c r="A188" s="11" t="s">
        <v>359</v>
      </c>
      <c r="B188" s="30" t="s">
        <v>296</v>
      </c>
      <c r="C188" s="167" t="s">
        <v>659</v>
      </c>
      <c r="D188" s="234">
        <f>D189+D190</f>
        <v>9975.7219999999998</v>
      </c>
      <c r="E188" s="234">
        <f>E189+E190</f>
        <v>9975.7219999999998</v>
      </c>
      <c r="F188" s="234">
        <f>F189+F190</f>
        <v>9975.7219999999998</v>
      </c>
    </row>
    <row r="189" spans="1:6" ht="60">
      <c r="A189" s="11" t="s">
        <v>359</v>
      </c>
      <c r="B189" s="21" t="s">
        <v>299</v>
      </c>
      <c r="C189" s="28" t="s">
        <v>636</v>
      </c>
      <c r="D189" s="234">
        <v>5139.0079999999998</v>
      </c>
      <c r="E189" s="234">
        <v>5139.0079999999998</v>
      </c>
      <c r="F189" s="234">
        <v>5139.0079999999998</v>
      </c>
    </row>
    <row r="190" spans="1:6" ht="60">
      <c r="A190" s="11" t="s">
        <v>359</v>
      </c>
      <c r="B190" s="21" t="s">
        <v>301</v>
      </c>
      <c r="C190" s="28" t="s">
        <v>635</v>
      </c>
      <c r="D190" s="234">
        <v>4836.7139999999999</v>
      </c>
      <c r="E190" s="234">
        <v>4836.7139999999999</v>
      </c>
      <c r="F190" s="234">
        <v>4836.7139999999999</v>
      </c>
    </row>
    <row r="191" spans="1:6" ht="60">
      <c r="A191" s="11" t="s">
        <v>362</v>
      </c>
      <c r="B191" s="21"/>
      <c r="C191" s="28" t="s">
        <v>361</v>
      </c>
      <c r="D191" s="234">
        <f>D192</f>
        <v>100.765</v>
      </c>
      <c r="E191" s="234">
        <f>E192</f>
        <v>100.765</v>
      </c>
      <c r="F191" s="234">
        <f>F192</f>
        <v>100.765</v>
      </c>
    </row>
    <row r="192" spans="1:6" ht="36">
      <c r="A192" s="11" t="s">
        <v>362</v>
      </c>
      <c r="B192" s="30" t="s">
        <v>296</v>
      </c>
      <c r="C192" s="167" t="s">
        <v>659</v>
      </c>
      <c r="D192" s="234">
        <f>D193+D194</f>
        <v>100.765</v>
      </c>
      <c r="E192" s="234">
        <f>E193+E194</f>
        <v>100.765</v>
      </c>
      <c r="F192" s="234">
        <f>F193+F194</f>
        <v>100.765</v>
      </c>
    </row>
    <row r="193" spans="1:6" ht="60">
      <c r="A193" s="11" t="s">
        <v>362</v>
      </c>
      <c r="B193" s="21" t="s">
        <v>299</v>
      </c>
      <c r="C193" s="28" t="s">
        <v>636</v>
      </c>
      <c r="D193" s="234">
        <v>51.908999999999999</v>
      </c>
      <c r="E193" s="234">
        <v>51.908999999999999</v>
      </c>
      <c r="F193" s="234">
        <v>51.908999999999999</v>
      </c>
    </row>
    <row r="194" spans="1:6" ht="48">
      <c r="A194" s="11" t="s">
        <v>362</v>
      </c>
      <c r="B194" s="21" t="s">
        <v>301</v>
      </c>
      <c r="C194" s="28" t="s">
        <v>302</v>
      </c>
      <c r="D194" s="234">
        <v>48.856000000000002</v>
      </c>
      <c r="E194" s="234">
        <v>48.856000000000002</v>
      </c>
      <c r="F194" s="234">
        <v>48.856000000000002</v>
      </c>
    </row>
    <row r="195" spans="1:6" ht="24">
      <c r="A195" s="11" t="s">
        <v>784</v>
      </c>
      <c r="B195" s="21"/>
      <c r="C195" s="28" t="s">
        <v>709</v>
      </c>
      <c r="D195" s="234">
        <f>D196</f>
        <v>520</v>
      </c>
      <c r="E195" s="234">
        <f t="shared" ref="E195:F197" si="62">E196</f>
        <v>520</v>
      </c>
      <c r="F195" s="234">
        <f t="shared" si="62"/>
        <v>520</v>
      </c>
    </row>
    <row r="196" spans="1:6" ht="60">
      <c r="A196" s="11" t="s">
        <v>785</v>
      </c>
      <c r="B196" s="21"/>
      <c r="C196" s="28" t="s">
        <v>317</v>
      </c>
      <c r="D196" s="234">
        <f>D197</f>
        <v>520</v>
      </c>
      <c r="E196" s="234">
        <f t="shared" si="62"/>
        <v>520</v>
      </c>
      <c r="F196" s="234">
        <f t="shared" si="62"/>
        <v>520</v>
      </c>
    </row>
    <row r="197" spans="1:6" ht="36">
      <c r="A197" s="11" t="s">
        <v>785</v>
      </c>
      <c r="B197" s="33" t="s">
        <v>296</v>
      </c>
      <c r="C197" s="167" t="s">
        <v>659</v>
      </c>
      <c r="D197" s="234">
        <f>D198</f>
        <v>520</v>
      </c>
      <c r="E197" s="234">
        <f t="shared" si="62"/>
        <v>520</v>
      </c>
      <c r="F197" s="234">
        <f t="shared" si="62"/>
        <v>520</v>
      </c>
    </row>
    <row r="198" spans="1:6" ht="60">
      <c r="A198" s="11" t="s">
        <v>785</v>
      </c>
      <c r="B198" s="21" t="s">
        <v>299</v>
      </c>
      <c r="C198" s="28" t="s">
        <v>636</v>
      </c>
      <c r="D198" s="234">
        <v>520</v>
      </c>
      <c r="E198" s="234">
        <v>520</v>
      </c>
      <c r="F198" s="234">
        <v>520</v>
      </c>
    </row>
    <row r="199" spans="1:6" ht="48">
      <c r="A199" s="101" t="s">
        <v>39</v>
      </c>
      <c r="B199" s="102"/>
      <c r="C199" s="121" t="s">
        <v>791</v>
      </c>
      <c r="D199" s="233">
        <f>D200+D208</f>
        <v>73829.646999999997</v>
      </c>
      <c r="E199" s="233">
        <f>E200+E208</f>
        <v>76769.820000000007</v>
      </c>
      <c r="F199" s="233">
        <f>F200+F208</f>
        <v>79664.587</v>
      </c>
    </row>
    <row r="200" spans="1:6" ht="36">
      <c r="A200" s="11" t="s">
        <v>40</v>
      </c>
      <c r="B200" s="21"/>
      <c r="C200" s="28" t="s">
        <v>531</v>
      </c>
      <c r="D200" s="234">
        <f>D201</f>
        <v>1111.067</v>
      </c>
      <c r="E200" s="234">
        <f t="shared" ref="E200:F200" si="63">E201</f>
        <v>1158.8</v>
      </c>
      <c r="F200" s="234">
        <f t="shared" si="63"/>
        <v>1208.6669999999999</v>
      </c>
    </row>
    <row r="201" spans="1:6" ht="36">
      <c r="A201" s="11" t="s">
        <v>42</v>
      </c>
      <c r="B201" s="21"/>
      <c r="C201" s="28" t="s">
        <v>731</v>
      </c>
      <c r="D201" s="234">
        <f>D205+D202</f>
        <v>1111.067</v>
      </c>
      <c r="E201" s="234">
        <f>E205+E202</f>
        <v>1158.8</v>
      </c>
      <c r="F201" s="234">
        <f>F205+F202</f>
        <v>1208.6669999999999</v>
      </c>
    </row>
    <row r="202" spans="1:6" ht="48">
      <c r="A202" s="11" t="s">
        <v>608</v>
      </c>
      <c r="B202" s="21"/>
      <c r="C202" s="28" t="s">
        <v>732</v>
      </c>
      <c r="D202" s="234">
        <f t="shared" ref="D202:F203" si="64">D203</f>
        <v>833.3</v>
      </c>
      <c r="E202" s="234">
        <f t="shared" si="64"/>
        <v>869.1</v>
      </c>
      <c r="F202" s="234">
        <f t="shared" si="64"/>
        <v>906.5</v>
      </c>
    </row>
    <row r="203" spans="1:6" ht="36">
      <c r="A203" s="11" t="s">
        <v>608</v>
      </c>
      <c r="B203" s="30" t="s">
        <v>256</v>
      </c>
      <c r="C203" s="167" t="s">
        <v>686</v>
      </c>
      <c r="D203" s="234">
        <f t="shared" si="64"/>
        <v>833.3</v>
      </c>
      <c r="E203" s="234">
        <f t="shared" si="64"/>
        <v>869.1</v>
      </c>
      <c r="F203" s="234">
        <f t="shared" si="64"/>
        <v>906.5</v>
      </c>
    </row>
    <row r="204" spans="1:6">
      <c r="A204" s="11" t="s">
        <v>608</v>
      </c>
      <c r="B204" s="21" t="s">
        <v>258</v>
      </c>
      <c r="C204" s="28" t="s">
        <v>677</v>
      </c>
      <c r="D204" s="234">
        <v>833.3</v>
      </c>
      <c r="E204" s="234">
        <v>869.1</v>
      </c>
      <c r="F204" s="234">
        <v>906.5</v>
      </c>
    </row>
    <row r="205" spans="1:6" ht="36">
      <c r="A205" s="11" t="s">
        <v>449</v>
      </c>
      <c r="B205" s="21"/>
      <c r="C205" s="28" t="s">
        <v>267</v>
      </c>
      <c r="D205" s="234">
        <f t="shared" ref="D205:F206" si="65">D206</f>
        <v>277.767</v>
      </c>
      <c r="E205" s="234">
        <f t="shared" si="65"/>
        <v>289.7</v>
      </c>
      <c r="F205" s="234">
        <f t="shared" si="65"/>
        <v>302.16699999999997</v>
      </c>
    </row>
    <row r="206" spans="1:6" ht="36">
      <c r="A206" s="11" t="s">
        <v>449</v>
      </c>
      <c r="B206" s="30" t="s">
        <v>256</v>
      </c>
      <c r="C206" s="167" t="s">
        <v>686</v>
      </c>
      <c r="D206" s="234">
        <f t="shared" si="65"/>
        <v>277.767</v>
      </c>
      <c r="E206" s="234">
        <f t="shared" si="65"/>
        <v>289.7</v>
      </c>
      <c r="F206" s="234">
        <f t="shared" si="65"/>
        <v>302.16699999999997</v>
      </c>
    </row>
    <row r="207" spans="1:6">
      <c r="A207" s="11" t="s">
        <v>449</v>
      </c>
      <c r="B207" s="21" t="s">
        <v>258</v>
      </c>
      <c r="C207" s="28" t="s">
        <v>658</v>
      </c>
      <c r="D207" s="234">
        <v>277.767</v>
      </c>
      <c r="E207" s="234">
        <v>289.7</v>
      </c>
      <c r="F207" s="234">
        <v>302.16699999999997</v>
      </c>
    </row>
    <row r="208" spans="1:6" ht="36">
      <c r="A208" s="11" t="s">
        <v>385</v>
      </c>
      <c r="B208" s="21"/>
      <c r="C208" s="28" t="s">
        <v>733</v>
      </c>
      <c r="D208" s="234">
        <f>D209+D216+D223</f>
        <v>72718.58</v>
      </c>
      <c r="E208" s="234">
        <f>E209+E216+E223</f>
        <v>75611.02</v>
      </c>
      <c r="F208" s="234">
        <f>F209+F216+F223</f>
        <v>78455.92</v>
      </c>
    </row>
    <row r="209" spans="1:6" ht="36">
      <c r="A209" s="11" t="s">
        <v>383</v>
      </c>
      <c r="B209" s="21"/>
      <c r="C209" s="28" t="s">
        <v>735</v>
      </c>
      <c r="D209" s="234">
        <f>D210+D213</f>
        <v>8030.33</v>
      </c>
      <c r="E209" s="234">
        <f>E210+E213</f>
        <v>8353.77</v>
      </c>
      <c r="F209" s="234">
        <f>F210+F213</f>
        <v>8688.67</v>
      </c>
    </row>
    <row r="210" spans="1:6" ht="72">
      <c r="A210" s="32" t="s">
        <v>384</v>
      </c>
      <c r="B210" s="174"/>
      <c r="C210" s="175" t="s">
        <v>198</v>
      </c>
      <c r="D210" s="234">
        <f t="shared" ref="D210:F211" si="66">D211</f>
        <v>7922.6</v>
      </c>
      <c r="E210" s="234">
        <f t="shared" si="66"/>
        <v>8239.5</v>
      </c>
      <c r="F210" s="234">
        <f t="shared" si="66"/>
        <v>8569.1</v>
      </c>
    </row>
    <row r="211" spans="1:6" ht="36">
      <c r="A211" s="32" t="s">
        <v>384</v>
      </c>
      <c r="B211" s="30" t="s">
        <v>256</v>
      </c>
      <c r="C211" s="167" t="s">
        <v>686</v>
      </c>
      <c r="D211" s="234">
        <f>D212</f>
        <v>7922.6</v>
      </c>
      <c r="E211" s="234">
        <f t="shared" si="66"/>
        <v>8239.5</v>
      </c>
      <c r="F211" s="234">
        <f t="shared" si="66"/>
        <v>8569.1</v>
      </c>
    </row>
    <row r="212" spans="1:6">
      <c r="A212" s="32" t="s">
        <v>384</v>
      </c>
      <c r="B212" s="21" t="s">
        <v>258</v>
      </c>
      <c r="C212" s="28" t="s">
        <v>658</v>
      </c>
      <c r="D212" s="234">
        <v>7922.6</v>
      </c>
      <c r="E212" s="234">
        <v>8239.5</v>
      </c>
      <c r="F212" s="234">
        <v>8569.1</v>
      </c>
    </row>
    <row r="213" spans="1:6" ht="48">
      <c r="A213" s="32" t="s">
        <v>736</v>
      </c>
      <c r="B213" s="21"/>
      <c r="C213" s="28" t="s">
        <v>734</v>
      </c>
      <c r="D213" s="234">
        <f t="shared" ref="D213:F214" si="67">D214</f>
        <v>107.73</v>
      </c>
      <c r="E213" s="234">
        <f t="shared" si="67"/>
        <v>114.27</v>
      </c>
      <c r="F213" s="234">
        <f t="shared" si="67"/>
        <v>119.57</v>
      </c>
    </row>
    <row r="214" spans="1:6" ht="36">
      <c r="A214" s="32" t="s">
        <v>736</v>
      </c>
      <c r="B214" s="30" t="s">
        <v>256</v>
      </c>
      <c r="C214" s="167" t="s">
        <v>686</v>
      </c>
      <c r="D214" s="234">
        <f t="shared" si="67"/>
        <v>107.73</v>
      </c>
      <c r="E214" s="234">
        <f t="shared" si="67"/>
        <v>114.27</v>
      </c>
      <c r="F214" s="234">
        <f t="shared" si="67"/>
        <v>119.57</v>
      </c>
    </row>
    <row r="215" spans="1:6">
      <c r="A215" s="32" t="s">
        <v>736</v>
      </c>
      <c r="B215" s="21" t="s">
        <v>258</v>
      </c>
      <c r="C215" s="28" t="s">
        <v>658</v>
      </c>
      <c r="D215" s="234">
        <v>107.73</v>
      </c>
      <c r="E215" s="234">
        <v>114.27</v>
      </c>
      <c r="F215" s="234">
        <v>119.57</v>
      </c>
    </row>
    <row r="216" spans="1:6" ht="48">
      <c r="A216" s="32" t="s">
        <v>89</v>
      </c>
      <c r="B216" s="21"/>
      <c r="C216" s="28" t="s">
        <v>741</v>
      </c>
      <c r="D216" s="234">
        <f>D217+D220</f>
        <v>2523.5</v>
      </c>
      <c r="E216" s="234">
        <f>E217+E220</f>
        <v>2523.5</v>
      </c>
      <c r="F216" s="234">
        <f>F217+F220</f>
        <v>2528.75</v>
      </c>
    </row>
    <row r="217" spans="1:6" ht="72">
      <c r="A217" s="110" t="s">
        <v>796</v>
      </c>
      <c r="B217" s="21"/>
      <c r="C217" s="28" t="s">
        <v>737</v>
      </c>
      <c r="D217" s="234">
        <f t="shared" ref="D217:F218" si="68">D218</f>
        <v>2018.8</v>
      </c>
      <c r="E217" s="234">
        <f t="shared" si="68"/>
        <v>2018.8</v>
      </c>
      <c r="F217" s="234">
        <f t="shared" si="68"/>
        <v>2023</v>
      </c>
    </row>
    <row r="218" spans="1:6" ht="36">
      <c r="A218" s="110" t="s">
        <v>796</v>
      </c>
      <c r="B218" s="30" t="s">
        <v>256</v>
      </c>
      <c r="C218" s="167" t="s">
        <v>686</v>
      </c>
      <c r="D218" s="234">
        <f t="shared" si="68"/>
        <v>2018.8</v>
      </c>
      <c r="E218" s="234">
        <f t="shared" si="68"/>
        <v>2018.8</v>
      </c>
      <c r="F218" s="234">
        <f t="shared" si="68"/>
        <v>2023</v>
      </c>
    </row>
    <row r="219" spans="1:6" ht="24">
      <c r="A219" s="110" t="s">
        <v>796</v>
      </c>
      <c r="B219" s="21" t="s">
        <v>258</v>
      </c>
      <c r="C219" s="28" t="s">
        <v>658</v>
      </c>
      <c r="D219" s="234">
        <v>2018.8</v>
      </c>
      <c r="E219" s="234">
        <v>2018.8</v>
      </c>
      <c r="F219" s="248">
        <v>2023</v>
      </c>
    </row>
    <row r="220" spans="1:6" ht="72">
      <c r="A220" s="32" t="s">
        <v>797</v>
      </c>
      <c r="B220" s="21"/>
      <c r="C220" s="28" t="s">
        <v>738</v>
      </c>
      <c r="D220" s="234">
        <f t="shared" ref="D220:F221" si="69">D221</f>
        <v>504.7</v>
      </c>
      <c r="E220" s="234">
        <f t="shared" si="69"/>
        <v>504.7</v>
      </c>
      <c r="F220" s="234">
        <f t="shared" si="69"/>
        <v>505.75</v>
      </c>
    </row>
    <row r="221" spans="1:6" ht="36">
      <c r="A221" s="32" t="s">
        <v>797</v>
      </c>
      <c r="B221" s="30" t="s">
        <v>256</v>
      </c>
      <c r="C221" s="167" t="s">
        <v>686</v>
      </c>
      <c r="D221" s="234">
        <f t="shared" si="69"/>
        <v>504.7</v>
      </c>
      <c r="E221" s="234">
        <f t="shared" si="69"/>
        <v>504.7</v>
      </c>
      <c r="F221" s="234">
        <f t="shared" si="69"/>
        <v>505.75</v>
      </c>
    </row>
    <row r="222" spans="1:6" ht="24">
      <c r="A222" s="32" t="s">
        <v>797</v>
      </c>
      <c r="B222" s="21" t="s">
        <v>258</v>
      </c>
      <c r="C222" s="28" t="s">
        <v>658</v>
      </c>
      <c r="D222" s="234">
        <v>504.7</v>
      </c>
      <c r="E222" s="234">
        <v>504.7</v>
      </c>
      <c r="F222" s="234">
        <v>505.75</v>
      </c>
    </row>
    <row r="223" spans="1:6" ht="36">
      <c r="A223" s="110" t="s">
        <v>678</v>
      </c>
      <c r="B223" s="21"/>
      <c r="C223" s="28" t="s">
        <v>742</v>
      </c>
      <c r="D223" s="234">
        <f>D224+D227+D230+D233</f>
        <v>62164.75</v>
      </c>
      <c r="E223" s="234">
        <f t="shared" ref="E223:F223" si="70">E224+E227+E230+E233</f>
        <v>64733.75</v>
      </c>
      <c r="F223" s="234">
        <f t="shared" si="70"/>
        <v>67238.5</v>
      </c>
    </row>
    <row r="224" spans="1:6" ht="60">
      <c r="A224" s="110" t="s">
        <v>743</v>
      </c>
      <c r="B224" s="21"/>
      <c r="C224" s="28" t="s">
        <v>739</v>
      </c>
      <c r="D224" s="234">
        <f t="shared" ref="D224:F225" si="71">D225</f>
        <v>5250.2</v>
      </c>
      <c r="E224" s="234">
        <f t="shared" si="71"/>
        <v>5398.9</v>
      </c>
      <c r="F224" s="234">
        <f t="shared" si="71"/>
        <v>5578.2</v>
      </c>
    </row>
    <row r="225" spans="1:6" ht="36">
      <c r="A225" s="110" t="s">
        <v>743</v>
      </c>
      <c r="B225" s="30" t="s">
        <v>256</v>
      </c>
      <c r="C225" s="167" t="s">
        <v>686</v>
      </c>
      <c r="D225" s="234">
        <f t="shared" si="71"/>
        <v>5250.2</v>
      </c>
      <c r="E225" s="234">
        <f t="shared" si="71"/>
        <v>5398.9</v>
      </c>
      <c r="F225" s="234">
        <f t="shared" si="71"/>
        <v>5578.2</v>
      </c>
    </row>
    <row r="226" spans="1:6">
      <c r="A226" s="110" t="s">
        <v>743</v>
      </c>
      <c r="B226" s="21" t="s">
        <v>258</v>
      </c>
      <c r="C226" s="28" t="s">
        <v>658</v>
      </c>
      <c r="D226" s="234">
        <v>5250.2</v>
      </c>
      <c r="E226" s="234">
        <v>5398.9</v>
      </c>
      <c r="F226" s="234">
        <v>5578.2</v>
      </c>
    </row>
    <row r="227" spans="1:6" ht="60">
      <c r="A227" s="110" t="s">
        <v>744</v>
      </c>
      <c r="B227" s="21"/>
      <c r="C227" s="28" t="s">
        <v>740</v>
      </c>
      <c r="D227" s="234">
        <f t="shared" ref="D227:F228" si="72">D228</f>
        <v>1312.55</v>
      </c>
      <c r="E227" s="234">
        <f t="shared" si="72"/>
        <v>1349.7249999999999</v>
      </c>
      <c r="F227" s="234">
        <f t="shared" si="72"/>
        <v>1394.55</v>
      </c>
    </row>
    <row r="228" spans="1:6" ht="36">
      <c r="A228" s="110" t="s">
        <v>744</v>
      </c>
      <c r="B228" s="30" t="s">
        <v>256</v>
      </c>
      <c r="C228" s="167" t="s">
        <v>686</v>
      </c>
      <c r="D228" s="234">
        <f t="shared" si="72"/>
        <v>1312.55</v>
      </c>
      <c r="E228" s="234">
        <f t="shared" si="72"/>
        <v>1349.7249999999999</v>
      </c>
      <c r="F228" s="234">
        <f t="shared" si="72"/>
        <v>1394.55</v>
      </c>
    </row>
    <row r="229" spans="1:6" ht="24">
      <c r="A229" s="110" t="s">
        <v>744</v>
      </c>
      <c r="B229" s="21" t="s">
        <v>258</v>
      </c>
      <c r="C229" s="28" t="s">
        <v>658</v>
      </c>
      <c r="D229" s="234">
        <v>1312.55</v>
      </c>
      <c r="E229" s="234">
        <v>1349.7249999999999</v>
      </c>
      <c r="F229" s="234">
        <v>1394.55</v>
      </c>
    </row>
    <row r="230" spans="1:6" ht="36">
      <c r="A230" s="110" t="s">
        <v>745</v>
      </c>
      <c r="B230" s="21"/>
      <c r="C230" s="28" t="s">
        <v>747</v>
      </c>
      <c r="D230" s="234">
        <f t="shared" ref="D230:F231" si="73">D231</f>
        <v>44481.599999999999</v>
      </c>
      <c r="E230" s="234">
        <f t="shared" si="73"/>
        <v>46388.1</v>
      </c>
      <c r="F230" s="234">
        <f t="shared" si="73"/>
        <v>48212.6</v>
      </c>
    </row>
    <row r="231" spans="1:6" ht="36">
      <c r="A231" s="110" t="s">
        <v>745</v>
      </c>
      <c r="B231" s="30" t="s">
        <v>256</v>
      </c>
      <c r="C231" s="167" t="s">
        <v>686</v>
      </c>
      <c r="D231" s="234">
        <f t="shared" si="73"/>
        <v>44481.599999999999</v>
      </c>
      <c r="E231" s="234">
        <f t="shared" si="73"/>
        <v>46388.1</v>
      </c>
      <c r="F231" s="234">
        <f t="shared" si="73"/>
        <v>48212.6</v>
      </c>
    </row>
    <row r="232" spans="1:6">
      <c r="A232" s="110" t="s">
        <v>745</v>
      </c>
      <c r="B232" s="21" t="s">
        <v>258</v>
      </c>
      <c r="C232" s="28" t="s">
        <v>658</v>
      </c>
      <c r="D232" s="234">
        <v>44481.599999999999</v>
      </c>
      <c r="E232" s="234">
        <v>46388.1</v>
      </c>
      <c r="F232" s="234">
        <v>48212.6</v>
      </c>
    </row>
    <row r="233" spans="1:6" ht="36">
      <c r="A233" s="110" t="s">
        <v>746</v>
      </c>
      <c r="B233" s="21"/>
      <c r="C233" s="28" t="s">
        <v>754</v>
      </c>
      <c r="D233" s="234">
        <f t="shared" ref="D233:F234" si="74">D234</f>
        <v>11120.4</v>
      </c>
      <c r="E233" s="234">
        <f t="shared" si="74"/>
        <v>11597.025</v>
      </c>
      <c r="F233" s="234">
        <f t="shared" si="74"/>
        <v>12053.15</v>
      </c>
    </row>
    <row r="234" spans="1:6" ht="36">
      <c r="A234" s="110" t="s">
        <v>746</v>
      </c>
      <c r="B234" s="30" t="s">
        <v>256</v>
      </c>
      <c r="C234" s="167" t="s">
        <v>686</v>
      </c>
      <c r="D234" s="234">
        <f t="shared" si="74"/>
        <v>11120.4</v>
      </c>
      <c r="E234" s="234">
        <f t="shared" si="74"/>
        <v>11597.025</v>
      </c>
      <c r="F234" s="234">
        <f t="shared" si="74"/>
        <v>12053.15</v>
      </c>
    </row>
    <row r="235" spans="1:6" ht="24">
      <c r="A235" s="110" t="s">
        <v>746</v>
      </c>
      <c r="B235" s="21" t="s">
        <v>258</v>
      </c>
      <c r="C235" s="28" t="s">
        <v>658</v>
      </c>
      <c r="D235" s="234">
        <v>11120.4</v>
      </c>
      <c r="E235" s="234">
        <v>11597.025</v>
      </c>
      <c r="F235" s="234">
        <v>12053.15</v>
      </c>
    </row>
    <row r="236" spans="1:6" ht="24">
      <c r="A236" s="101" t="s">
        <v>420</v>
      </c>
      <c r="B236" s="102"/>
      <c r="C236" s="121" t="s">
        <v>775</v>
      </c>
      <c r="D236" s="233">
        <f>D237+D245</f>
        <v>3000</v>
      </c>
      <c r="E236" s="233">
        <f>E237+E245</f>
        <v>3000</v>
      </c>
      <c r="F236" s="233">
        <f>F237+F245</f>
        <v>3000</v>
      </c>
    </row>
    <row r="237" spans="1:6" ht="24">
      <c r="A237" s="11" t="s">
        <v>421</v>
      </c>
      <c r="B237" s="21"/>
      <c r="C237" s="28" t="s">
        <v>200</v>
      </c>
      <c r="D237" s="234">
        <f>D239+D243</f>
        <v>1800</v>
      </c>
      <c r="E237" s="234">
        <f>E239+E243</f>
        <v>1800</v>
      </c>
      <c r="F237" s="234">
        <f>F239+F243</f>
        <v>1800</v>
      </c>
    </row>
    <row r="238" spans="1:6" ht="72">
      <c r="A238" s="11" t="s">
        <v>422</v>
      </c>
      <c r="B238" s="21"/>
      <c r="C238" s="28" t="s">
        <v>201</v>
      </c>
      <c r="D238" s="234">
        <f>D239+D242</f>
        <v>1800</v>
      </c>
      <c r="E238" s="234">
        <f>E239+E242</f>
        <v>1800</v>
      </c>
      <c r="F238" s="234">
        <f>F239+F242</f>
        <v>1800</v>
      </c>
    </row>
    <row r="239" spans="1:6" ht="120">
      <c r="A239" s="11" t="s">
        <v>514</v>
      </c>
      <c r="B239" s="21"/>
      <c r="C239" s="28" t="s">
        <v>116</v>
      </c>
      <c r="D239" s="234">
        <f t="shared" ref="D239:F240" si="75">D240</f>
        <v>800</v>
      </c>
      <c r="E239" s="234">
        <f t="shared" si="75"/>
        <v>800</v>
      </c>
      <c r="F239" s="234">
        <f t="shared" si="75"/>
        <v>800</v>
      </c>
    </row>
    <row r="240" spans="1:6" ht="36">
      <c r="A240" s="11" t="s">
        <v>514</v>
      </c>
      <c r="B240" s="30" t="s">
        <v>256</v>
      </c>
      <c r="C240" s="167" t="s">
        <v>686</v>
      </c>
      <c r="D240" s="234">
        <f t="shared" si="75"/>
        <v>800</v>
      </c>
      <c r="E240" s="234">
        <f t="shared" si="75"/>
        <v>800</v>
      </c>
      <c r="F240" s="234">
        <f t="shared" si="75"/>
        <v>800</v>
      </c>
    </row>
    <row r="241" spans="1:6">
      <c r="A241" s="11" t="s">
        <v>514</v>
      </c>
      <c r="B241" s="21" t="s">
        <v>258</v>
      </c>
      <c r="C241" s="28" t="s">
        <v>658</v>
      </c>
      <c r="D241" s="234">
        <v>800</v>
      </c>
      <c r="E241" s="234">
        <v>800</v>
      </c>
      <c r="F241" s="234">
        <v>800</v>
      </c>
    </row>
    <row r="242" spans="1:6" ht="72">
      <c r="A242" s="11" t="s">
        <v>515</v>
      </c>
      <c r="B242" s="21"/>
      <c r="C242" s="28" t="s">
        <v>325</v>
      </c>
      <c r="D242" s="234">
        <f t="shared" ref="D242:F243" si="76">D243</f>
        <v>1000</v>
      </c>
      <c r="E242" s="234">
        <f t="shared" si="76"/>
        <v>1000</v>
      </c>
      <c r="F242" s="234">
        <f t="shared" si="76"/>
        <v>1000</v>
      </c>
    </row>
    <row r="243" spans="1:6" ht="72">
      <c r="A243" s="11" t="s">
        <v>515</v>
      </c>
      <c r="B243" s="30" t="s">
        <v>558</v>
      </c>
      <c r="C243" s="167" t="s">
        <v>559</v>
      </c>
      <c r="D243" s="234">
        <f t="shared" si="76"/>
        <v>1000</v>
      </c>
      <c r="E243" s="234">
        <f t="shared" si="76"/>
        <v>1000</v>
      </c>
      <c r="F243" s="234">
        <f t="shared" si="76"/>
        <v>1000</v>
      </c>
    </row>
    <row r="244" spans="1:6" ht="36">
      <c r="A244" s="11" t="s">
        <v>515</v>
      </c>
      <c r="B244" s="115">
        <v>123</v>
      </c>
      <c r="C244" s="179" t="s">
        <v>807</v>
      </c>
      <c r="D244" s="234">
        <v>1000</v>
      </c>
      <c r="E244" s="234">
        <v>1000</v>
      </c>
      <c r="F244" s="234">
        <v>1000</v>
      </c>
    </row>
    <row r="245" spans="1:6" ht="36">
      <c r="A245" s="11" t="s">
        <v>423</v>
      </c>
      <c r="B245" s="21"/>
      <c r="C245" s="28" t="s">
        <v>776</v>
      </c>
      <c r="D245" s="234">
        <f>D246+D253</f>
        <v>1200</v>
      </c>
      <c r="E245" s="234">
        <f t="shared" ref="E245:F245" si="77">E246</f>
        <v>1200</v>
      </c>
      <c r="F245" s="234">
        <f t="shared" si="77"/>
        <v>1200</v>
      </c>
    </row>
    <row r="246" spans="1:6" ht="48">
      <c r="A246" s="11" t="s">
        <v>535</v>
      </c>
      <c r="B246" s="21"/>
      <c r="C246" s="28" t="s">
        <v>117</v>
      </c>
      <c r="D246" s="234">
        <f>D247+D250</f>
        <v>1122.7180000000001</v>
      </c>
      <c r="E246" s="234">
        <f>E247+E250</f>
        <v>1200</v>
      </c>
      <c r="F246" s="234">
        <f>F247+F250</f>
        <v>1200</v>
      </c>
    </row>
    <row r="247" spans="1:6" ht="72">
      <c r="A247" s="11" t="s">
        <v>516</v>
      </c>
      <c r="B247" s="21"/>
      <c r="C247" s="28" t="s">
        <v>118</v>
      </c>
      <c r="D247" s="234">
        <f t="shared" ref="D247:F248" si="78">D248</f>
        <v>1050</v>
      </c>
      <c r="E247" s="234">
        <f t="shared" si="78"/>
        <v>1050</v>
      </c>
      <c r="F247" s="234">
        <f t="shared" si="78"/>
        <v>1050</v>
      </c>
    </row>
    <row r="248" spans="1:6" ht="36">
      <c r="A248" s="11" t="s">
        <v>516</v>
      </c>
      <c r="B248" s="33" t="s">
        <v>296</v>
      </c>
      <c r="C248" s="167" t="s">
        <v>659</v>
      </c>
      <c r="D248" s="234">
        <f t="shared" si="78"/>
        <v>1050</v>
      </c>
      <c r="E248" s="234">
        <f t="shared" si="78"/>
        <v>1050</v>
      </c>
      <c r="F248" s="234">
        <f t="shared" si="78"/>
        <v>1050</v>
      </c>
    </row>
    <row r="249" spans="1:6" ht="24">
      <c r="A249" s="11" t="s">
        <v>516</v>
      </c>
      <c r="B249" s="21">
        <v>612</v>
      </c>
      <c r="C249" s="28" t="s">
        <v>545</v>
      </c>
      <c r="D249" s="234">
        <v>1050</v>
      </c>
      <c r="E249" s="234">
        <v>1050</v>
      </c>
      <c r="F249" s="234">
        <v>1050</v>
      </c>
    </row>
    <row r="250" spans="1:6" ht="48">
      <c r="A250" s="11" t="s">
        <v>517</v>
      </c>
      <c r="B250" s="21"/>
      <c r="C250" s="28" t="s">
        <v>346</v>
      </c>
      <c r="D250" s="234">
        <f t="shared" ref="D250:F251" si="79">D251</f>
        <v>72.718000000000004</v>
      </c>
      <c r="E250" s="234">
        <f t="shared" si="79"/>
        <v>150</v>
      </c>
      <c r="F250" s="234">
        <f t="shared" si="79"/>
        <v>150</v>
      </c>
    </row>
    <row r="251" spans="1:6" ht="36">
      <c r="A251" s="11" t="s">
        <v>517</v>
      </c>
      <c r="B251" s="30" t="s">
        <v>256</v>
      </c>
      <c r="C251" s="167" t="s">
        <v>686</v>
      </c>
      <c r="D251" s="234">
        <f t="shared" si="79"/>
        <v>72.718000000000004</v>
      </c>
      <c r="E251" s="234">
        <f t="shared" si="79"/>
        <v>150</v>
      </c>
      <c r="F251" s="234">
        <f t="shared" si="79"/>
        <v>150</v>
      </c>
    </row>
    <row r="252" spans="1:6">
      <c r="A252" s="11" t="s">
        <v>517</v>
      </c>
      <c r="B252" s="21" t="s">
        <v>258</v>
      </c>
      <c r="C252" s="28" t="s">
        <v>658</v>
      </c>
      <c r="D252" s="234">
        <v>72.718000000000004</v>
      </c>
      <c r="E252" s="234">
        <v>150</v>
      </c>
      <c r="F252" s="234">
        <v>150</v>
      </c>
    </row>
    <row r="253" spans="1:6" ht="24">
      <c r="A253" s="11" t="s">
        <v>792</v>
      </c>
      <c r="B253" s="21"/>
      <c r="C253" s="28" t="s">
        <v>793</v>
      </c>
      <c r="D253" s="234">
        <f>D254</f>
        <v>77.281999999999996</v>
      </c>
      <c r="E253" s="234">
        <f t="shared" ref="E253:F255" si="80">E254</f>
        <v>0</v>
      </c>
      <c r="F253" s="234">
        <f t="shared" si="80"/>
        <v>0</v>
      </c>
    </row>
    <row r="254" spans="1:6" ht="96">
      <c r="A254" s="11" t="s">
        <v>794</v>
      </c>
      <c r="B254" s="21"/>
      <c r="C254" s="181" t="s">
        <v>795</v>
      </c>
      <c r="D254" s="234">
        <f>D255</f>
        <v>77.281999999999996</v>
      </c>
      <c r="E254" s="234">
        <f t="shared" si="80"/>
        <v>0</v>
      </c>
      <c r="F254" s="234">
        <f t="shared" si="80"/>
        <v>0</v>
      </c>
    </row>
    <row r="255" spans="1:6" ht="36">
      <c r="A255" s="11" t="s">
        <v>794</v>
      </c>
      <c r="B255" s="30" t="s">
        <v>296</v>
      </c>
      <c r="C255" s="167" t="s">
        <v>659</v>
      </c>
      <c r="D255" s="234">
        <f>D256</f>
        <v>77.281999999999996</v>
      </c>
      <c r="E255" s="234">
        <f t="shared" si="80"/>
        <v>0</v>
      </c>
      <c r="F255" s="234">
        <f t="shared" si="80"/>
        <v>0</v>
      </c>
    </row>
    <row r="256" spans="1:6" ht="24">
      <c r="A256" s="11" t="s">
        <v>794</v>
      </c>
      <c r="B256" s="21">
        <v>612</v>
      </c>
      <c r="C256" s="28" t="s">
        <v>545</v>
      </c>
      <c r="D256" s="234">
        <v>77.281999999999996</v>
      </c>
      <c r="E256" s="234">
        <v>0</v>
      </c>
      <c r="F256" s="234">
        <v>0</v>
      </c>
    </row>
    <row r="257" spans="1:12" ht="44.25" customHeight="1">
      <c r="A257" s="101" t="s">
        <v>407</v>
      </c>
      <c r="B257" s="102"/>
      <c r="C257" s="121" t="s">
        <v>695</v>
      </c>
      <c r="D257" s="233">
        <f>D258</f>
        <v>2435.4790000000003</v>
      </c>
      <c r="E257" s="233">
        <f>E258</f>
        <v>2435.4790000000003</v>
      </c>
      <c r="F257" s="233">
        <f>F258</f>
        <v>2435.4790000000003</v>
      </c>
    </row>
    <row r="258" spans="1:12" ht="60">
      <c r="A258" s="11" t="s">
        <v>408</v>
      </c>
      <c r="B258" s="21"/>
      <c r="C258" s="28" t="s">
        <v>760</v>
      </c>
      <c r="D258" s="234">
        <f>D259+D269</f>
        <v>2435.4790000000003</v>
      </c>
      <c r="E258" s="234">
        <f t="shared" ref="E258:F258" si="81">E259+E269</f>
        <v>2435.4790000000003</v>
      </c>
      <c r="F258" s="234">
        <f t="shared" si="81"/>
        <v>2435.4790000000003</v>
      </c>
    </row>
    <row r="259" spans="1:12" ht="36">
      <c r="A259" s="11" t="s">
        <v>410</v>
      </c>
      <c r="B259" s="21"/>
      <c r="C259" s="28" t="s">
        <v>762</v>
      </c>
      <c r="D259" s="234">
        <f>D260+D263+D266</f>
        <v>451.952</v>
      </c>
      <c r="E259" s="234">
        <f t="shared" ref="E259:F259" si="82">E260+E263+E266</f>
        <v>451.952</v>
      </c>
      <c r="F259" s="234">
        <f t="shared" si="82"/>
        <v>451.952</v>
      </c>
      <c r="L259" s="183"/>
    </row>
    <row r="260" spans="1:12" ht="48">
      <c r="A260" s="11" t="s">
        <v>509</v>
      </c>
      <c r="B260" s="21"/>
      <c r="C260" s="28" t="s">
        <v>311</v>
      </c>
      <c r="D260" s="234">
        <f t="shared" ref="D260:F261" si="83">D261</f>
        <v>91.951999999999998</v>
      </c>
      <c r="E260" s="234">
        <f t="shared" si="83"/>
        <v>91.951999999999998</v>
      </c>
      <c r="F260" s="234">
        <f t="shared" si="83"/>
        <v>91.951999999999998</v>
      </c>
      <c r="L260" s="184"/>
    </row>
    <row r="261" spans="1:12" ht="24">
      <c r="A261" s="11" t="s">
        <v>509</v>
      </c>
      <c r="B261" s="30" t="s">
        <v>566</v>
      </c>
      <c r="C261" s="167" t="s">
        <v>14</v>
      </c>
      <c r="D261" s="234">
        <f t="shared" si="83"/>
        <v>91.951999999999998</v>
      </c>
      <c r="E261" s="234">
        <f t="shared" si="83"/>
        <v>91.951999999999998</v>
      </c>
      <c r="F261" s="234">
        <f t="shared" si="83"/>
        <v>91.951999999999998</v>
      </c>
      <c r="L261" s="183"/>
    </row>
    <row r="262" spans="1:12" ht="24">
      <c r="A262" s="11" t="s">
        <v>509</v>
      </c>
      <c r="B262" s="21">
        <v>330</v>
      </c>
      <c r="C262" s="28" t="s">
        <v>674</v>
      </c>
      <c r="D262" s="234">
        <v>91.951999999999998</v>
      </c>
      <c r="E262" s="234">
        <v>91.951999999999998</v>
      </c>
      <c r="F262" s="234">
        <v>91.951999999999998</v>
      </c>
      <c r="L262" s="183"/>
    </row>
    <row r="263" spans="1:12" ht="51" customHeight="1">
      <c r="A263" s="11" t="s">
        <v>510</v>
      </c>
      <c r="B263" s="21"/>
      <c r="C263" s="28" t="s">
        <v>189</v>
      </c>
      <c r="D263" s="234">
        <f t="shared" ref="D263:F264" si="84">D264</f>
        <v>200</v>
      </c>
      <c r="E263" s="234">
        <f t="shared" si="84"/>
        <v>200</v>
      </c>
      <c r="F263" s="234">
        <f t="shared" si="84"/>
        <v>200</v>
      </c>
    </row>
    <row r="264" spans="1:12" ht="36">
      <c r="A264" s="11" t="s">
        <v>510</v>
      </c>
      <c r="B264" s="33" t="s">
        <v>296</v>
      </c>
      <c r="C264" s="167" t="s">
        <v>659</v>
      </c>
      <c r="D264" s="234">
        <f t="shared" si="84"/>
        <v>200</v>
      </c>
      <c r="E264" s="234">
        <f t="shared" si="84"/>
        <v>200</v>
      </c>
      <c r="F264" s="234">
        <f t="shared" si="84"/>
        <v>200</v>
      </c>
    </row>
    <row r="265" spans="1:12" ht="36">
      <c r="A265" s="11" t="s">
        <v>510</v>
      </c>
      <c r="B265" s="21">
        <v>633</v>
      </c>
      <c r="C265" s="28" t="s">
        <v>663</v>
      </c>
      <c r="D265" s="234">
        <v>200</v>
      </c>
      <c r="E265" s="234">
        <v>200</v>
      </c>
      <c r="F265" s="234">
        <v>200</v>
      </c>
    </row>
    <row r="266" spans="1:12" ht="36">
      <c r="A266" s="11" t="s">
        <v>640</v>
      </c>
      <c r="B266" s="21"/>
      <c r="C266" s="28" t="s">
        <v>639</v>
      </c>
      <c r="D266" s="234">
        <f>D267</f>
        <v>160</v>
      </c>
      <c r="E266" s="234">
        <f t="shared" ref="E266:F267" si="85">E267</f>
        <v>160</v>
      </c>
      <c r="F266" s="234">
        <f t="shared" si="85"/>
        <v>160</v>
      </c>
    </row>
    <row r="267" spans="1:12" ht="36">
      <c r="A267" s="11" t="s">
        <v>640</v>
      </c>
      <c r="B267" s="30" t="s">
        <v>256</v>
      </c>
      <c r="C267" s="167" t="s">
        <v>686</v>
      </c>
      <c r="D267" s="234">
        <v>160</v>
      </c>
      <c r="E267" s="234">
        <f t="shared" si="85"/>
        <v>160</v>
      </c>
      <c r="F267" s="234">
        <f t="shared" si="85"/>
        <v>160</v>
      </c>
    </row>
    <row r="268" spans="1:12" ht="27" customHeight="1">
      <c r="A268" s="11" t="s">
        <v>640</v>
      </c>
      <c r="B268" s="21" t="s">
        <v>258</v>
      </c>
      <c r="C268" s="28" t="s">
        <v>658</v>
      </c>
      <c r="D268" s="234">
        <v>160</v>
      </c>
      <c r="E268" s="234">
        <v>160</v>
      </c>
      <c r="F268" s="234">
        <v>160</v>
      </c>
    </row>
    <row r="269" spans="1:12" s="223" customFormat="1" ht="27" customHeight="1">
      <c r="A269" s="11" t="s">
        <v>409</v>
      </c>
      <c r="B269" s="21"/>
      <c r="C269" s="28" t="s">
        <v>158</v>
      </c>
      <c r="D269" s="234">
        <f>D273+D276+D270</f>
        <v>1983.527</v>
      </c>
      <c r="E269" s="234">
        <f>E273+E276+E270</f>
        <v>1983.527</v>
      </c>
      <c r="F269" s="234">
        <f>F273+F276+F270</f>
        <v>1983.527</v>
      </c>
    </row>
    <row r="270" spans="1:12" ht="48">
      <c r="A270" s="11" t="s">
        <v>604</v>
      </c>
      <c r="B270" s="21"/>
      <c r="C270" s="28" t="s">
        <v>603</v>
      </c>
      <c r="D270" s="234">
        <f t="shared" ref="D270:F271" si="86">D271</f>
        <v>803.1</v>
      </c>
      <c r="E270" s="234">
        <f t="shared" si="86"/>
        <v>803.1</v>
      </c>
      <c r="F270" s="234">
        <f t="shared" si="86"/>
        <v>803.1</v>
      </c>
    </row>
    <row r="271" spans="1:12" ht="36">
      <c r="A271" s="11" t="s">
        <v>604</v>
      </c>
      <c r="B271" s="30" t="s">
        <v>296</v>
      </c>
      <c r="C271" s="167" t="s">
        <v>659</v>
      </c>
      <c r="D271" s="234">
        <f t="shared" si="86"/>
        <v>803.1</v>
      </c>
      <c r="E271" s="234">
        <f t="shared" si="86"/>
        <v>803.1</v>
      </c>
      <c r="F271" s="234">
        <f t="shared" si="86"/>
        <v>803.1</v>
      </c>
    </row>
    <row r="272" spans="1:12" ht="60">
      <c r="A272" s="11" t="s">
        <v>604</v>
      </c>
      <c r="B272" s="21">
        <v>631</v>
      </c>
      <c r="C272" s="28" t="s">
        <v>368</v>
      </c>
      <c r="D272" s="238">
        <v>803.1</v>
      </c>
      <c r="E272" s="234">
        <v>803.1</v>
      </c>
      <c r="F272" s="234">
        <v>803.1</v>
      </c>
    </row>
    <row r="273" spans="1:6" ht="48">
      <c r="A273" s="11" t="s">
        <v>518</v>
      </c>
      <c r="B273" s="21"/>
      <c r="C273" s="185" t="s">
        <v>665</v>
      </c>
      <c r="D273" s="234">
        <f t="shared" ref="D273:F274" si="87">D274</f>
        <v>800</v>
      </c>
      <c r="E273" s="234">
        <f t="shared" si="87"/>
        <v>800</v>
      </c>
      <c r="F273" s="234">
        <f t="shared" si="87"/>
        <v>800</v>
      </c>
    </row>
    <row r="274" spans="1:6" ht="36">
      <c r="A274" s="11" t="s">
        <v>518</v>
      </c>
      <c r="B274" s="33" t="s">
        <v>296</v>
      </c>
      <c r="C274" s="167" t="s">
        <v>659</v>
      </c>
      <c r="D274" s="234">
        <f t="shared" si="87"/>
        <v>800</v>
      </c>
      <c r="E274" s="234">
        <f t="shared" si="87"/>
        <v>800</v>
      </c>
      <c r="F274" s="234">
        <f t="shared" si="87"/>
        <v>800</v>
      </c>
    </row>
    <row r="275" spans="1:6" ht="36">
      <c r="A275" s="11" t="s">
        <v>518</v>
      </c>
      <c r="B275" s="21">
        <v>631</v>
      </c>
      <c r="C275" s="28" t="s">
        <v>660</v>
      </c>
      <c r="D275" s="234">
        <v>800</v>
      </c>
      <c r="E275" s="234">
        <v>800</v>
      </c>
      <c r="F275" s="234">
        <v>800</v>
      </c>
    </row>
    <row r="276" spans="1:6" ht="48">
      <c r="A276" s="11" t="s">
        <v>519</v>
      </c>
      <c r="B276" s="21"/>
      <c r="C276" s="28" t="s">
        <v>428</v>
      </c>
      <c r="D276" s="234">
        <f t="shared" ref="D276:F277" si="88">D277</f>
        <v>380.42700000000002</v>
      </c>
      <c r="E276" s="234">
        <f t="shared" si="88"/>
        <v>380.42700000000002</v>
      </c>
      <c r="F276" s="234">
        <f t="shared" si="88"/>
        <v>380.42700000000002</v>
      </c>
    </row>
    <row r="277" spans="1:6" ht="36">
      <c r="A277" s="11" t="s">
        <v>519</v>
      </c>
      <c r="B277" s="30" t="s">
        <v>256</v>
      </c>
      <c r="C277" s="167" t="s">
        <v>686</v>
      </c>
      <c r="D277" s="234">
        <f t="shared" si="88"/>
        <v>380.42700000000002</v>
      </c>
      <c r="E277" s="234">
        <f t="shared" si="88"/>
        <v>380.42700000000002</v>
      </c>
      <c r="F277" s="234">
        <f t="shared" si="88"/>
        <v>380.42700000000002</v>
      </c>
    </row>
    <row r="278" spans="1:6">
      <c r="A278" s="11" t="s">
        <v>519</v>
      </c>
      <c r="B278" s="21" t="s">
        <v>258</v>
      </c>
      <c r="C278" s="28" t="s">
        <v>658</v>
      </c>
      <c r="D278" s="234">
        <v>380.42700000000002</v>
      </c>
      <c r="E278" s="234">
        <v>380.42700000000002</v>
      </c>
      <c r="F278" s="234">
        <v>380.42700000000002</v>
      </c>
    </row>
    <row r="279" spans="1:6" ht="23.25" customHeight="1">
      <c r="A279" s="101" t="s">
        <v>411</v>
      </c>
      <c r="B279" s="101"/>
      <c r="C279" s="121" t="s">
        <v>706</v>
      </c>
      <c r="D279" s="233">
        <f>D280</f>
        <v>6542.5410000000002</v>
      </c>
      <c r="E279" s="233">
        <f t="shared" ref="E279:F279" si="89">E280</f>
        <v>6594.5329999999994</v>
      </c>
      <c r="F279" s="233">
        <f t="shared" si="89"/>
        <v>6579.0479999999998</v>
      </c>
    </row>
    <row r="280" spans="1:6" ht="36">
      <c r="A280" s="11" t="s">
        <v>539</v>
      </c>
      <c r="B280" s="11"/>
      <c r="C280" s="28" t="s">
        <v>707</v>
      </c>
      <c r="D280" s="234">
        <f>D281+D298</f>
        <v>6542.5410000000002</v>
      </c>
      <c r="E280" s="234">
        <f t="shared" ref="E280:F280" si="90">E281+E298</f>
        <v>6594.5329999999994</v>
      </c>
      <c r="F280" s="234">
        <f t="shared" si="90"/>
        <v>6579.0479999999998</v>
      </c>
    </row>
    <row r="281" spans="1:6" ht="96">
      <c r="A281" s="11" t="s">
        <v>540</v>
      </c>
      <c r="B281" s="11"/>
      <c r="C281" s="28" t="s">
        <v>768</v>
      </c>
      <c r="D281" s="234">
        <f>D282+D285+D289</f>
        <v>5325.8310000000001</v>
      </c>
      <c r="E281" s="234">
        <f t="shared" ref="E281:F281" si="91">E282+E285+E289</f>
        <v>5371.1859999999997</v>
      </c>
      <c r="F281" s="234">
        <f t="shared" si="91"/>
        <v>5371.1859999999997</v>
      </c>
    </row>
    <row r="282" spans="1:6" ht="36">
      <c r="A282" s="11" t="s">
        <v>494</v>
      </c>
      <c r="B282" s="11"/>
      <c r="C282" s="28" t="s">
        <v>708</v>
      </c>
      <c r="D282" s="234">
        <f t="shared" ref="D282:F283" si="92">D283</f>
        <v>632.12199999999996</v>
      </c>
      <c r="E282" s="234">
        <f t="shared" si="92"/>
        <v>677.47699999999998</v>
      </c>
      <c r="F282" s="234">
        <f t="shared" si="92"/>
        <v>677.47699999999998</v>
      </c>
    </row>
    <row r="283" spans="1:6" ht="36">
      <c r="A283" s="11" t="s">
        <v>494</v>
      </c>
      <c r="B283" s="30" t="s">
        <v>256</v>
      </c>
      <c r="C283" s="167" t="s">
        <v>686</v>
      </c>
      <c r="D283" s="234">
        <f t="shared" si="92"/>
        <v>632.12199999999996</v>
      </c>
      <c r="E283" s="234">
        <f t="shared" si="92"/>
        <v>677.47699999999998</v>
      </c>
      <c r="F283" s="234">
        <f t="shared" si="92"/>
        <v>677.47699999999998</v>
      </c>
    </row>
    <row r="284" spans="1:6">
      <c r="A284" s="11" t="s">
        <v>494</v>
      </c>
      <c r="B284" s="21" t="s">
        <v>258</v>
      </c>
      <c r="C284" s="28" t="s">
        <v>658</v>
      </c>
      <c r="D284" s="234">
        <v>632.12199999999996</v>
      </c>
      <c r="E284" s="234">
        <v>677.47699999999998</v>
      </c>
      <c r="F284" s="234">
        <v>677.47699999999998</v>
      </c>
    </row>
    <row r="285" spans="1:6" s="214" customFormat="1" ht="36">
      <c r="A285" s="11" t="s">
        <v>495</v>
      </c>
      <c r="B285" s="11"/>
      <c r="C285" s="28" t="s">
        <v>751</v>
      </c>
      <c r="D285" s="234">
        <f>D286</f>
        <v>555.17000000000007</v>
      </c>
      <c r="E285" s="234">
        <f t="shared" ref="E285:F285" si="93">E286</f>
        <v>555.17000000000007</v>
      </c>
      <c r="F285" s="234">
        <f t="shared" si="93"/>
        <v>555.17000000000007</v>
      </c>
    </row>
    <row r="286" spans="1:6" s="214" customFormat="1" ht="72">
      <c r="A286" s="11" t="s">
        <v>495</v>
      </c>
      <c r="B286" s="30" t="s">
        <v>558</v>
      </c>
      <c r="C286" s="167" t="s">
        <v>559</v>
      </c>
      <c r="D286" s="234">
        <f>D287+D288</f>
        <v>555.17000000000007</v>
      </c>
      <c r="E286" s="234">
        <f>E287+E288</f>
        <v>555.17000000000007</v>
      </c>
      <c r="F286" s="234">
        <f>F287+F288</f>
        <v>555.17000000000007</v>
      </c>
    </row>
    <row r="287" spans="1:6" s="214" customFormat="1">
      <c r="A287" s="11" t="s">
        <v>495</v>
      </c>
      <c r="B287" s="31" t="s">
        <v>565</v>
      </c>
      <c r="C287" s="173" t="s">
        <v>666</v>
      </c>
      <c r="D287" s="234">
        <v>426.39800000000002</v>
      </c>
      <c r="E287" s="234">
        <v>426.39800000000002</v>
      </c>
      <c r="F287" s="234">
        <v>426.39800000000002</v>
      </c>
    </row>
    <row r="288" spans="1:6" s="214" customFormat="1" ht="48">
      <c r="A288" s="11" t="s">
        <v>495</v>
      </c>
      <c r="B288" s="31">
        <v>119</v>
      </c>
      <c r="C288" s="173" t="s">
        <v>681</v>
      </c>
      <c r="D288" s="234">
        <v>128.77199999999999</v>
      </c>
      <c r="E288" s="234">
        <v>128.77199999999999</v>
      </c>
      <c r="F288" s="234">
        <v>128.77199999999999</v>
      </c>
    </row>
    <row r="289" spans="1:6" ht="24">
      <c r="A289" s="11" t="s">
        <v>496</v>
      </c>
      <c r="B289" s="11"/>
      <c r="C289" s="186" t="s">
        <v>728</v>
      </c>
      <c r="D289" s="234">
        <f>D290+D293+D296</f>
        <v>4138.5389999999998</v>
      </c>
      <c r="E289" s="234">
        <f t="shared" ref="E289:F289" si="94">E290+E293+E296</f>
        <v>4138.5389999999998</v>
      </c>
      <c r="F289" s="234">
        <f t="shared" si="94"/>
        <v>4138.5389999999998</v>
      </c>
    </row>
    <row r="290" spans="1:6" ht="72">
      <c r="A290" s="11" t="s">
        <v>496</v>
      </c>
      <c r="B290" s="30" t="s">
        <v>558</v>
      </c>
      <c r="C290" s="167" t="s">
        <v>559</v>
      </c>
      <c r="D290" s="234">
        <f>D291+D292</f>
        <v>3606.6469999999999</v>
      </c>
      <c r="E290" s="234">
        <f t="shared" ref="E290:F290" si="95">E291+E292</f>
        <v>3606.6469999999999</v>
      </c>
      <c r="F290" s="234">
        <f t="shared" si="95"/>
        <v>3606.6469999999999</v>
      </c>
    </row>
    <row r="291" spans="1:6">
      <c r="A291" s="11" t="s">
        <v>496</v>
      </c>
      <c r="B291" s="31" t="s">
        <v>565</v>
      </c>
      <c r="C291" s="173" t="s">
        <v>666</v>
      </c>
      <c r="D291" s="234">
        <v>2770.0819999999999</v>
      </c>
      <c r="E291" s="234">
        <v>2770.0819999999999</v>
      </c>
      <c r="F291" s="234">
        <v>2770.0819999999999</v>
      </c>
    </row>
    <row r="292" spans="1:6" ht="48">
      <c r="A292" s="11" t="s">
        <v>496</v>
      </c>
      <c r="B292" s="31">
        <v>119</v>
      </c>
      <c r="C292" s="173" t="s">
        <v>681</v>
      </c>
      <c r="D292" s="234">
        <v>836.56500000000005</v>
      </c>
      <c r="E292" s="234">
        <v>836.56500000000005</v>
      </c>
      <c r="F292" s="234">
        <v>836.56500000000005</v>
      </c>
    </row>
    <row r="293" spans="1:6" ht="36">
      <c r="A293" s="11" t="s">
        <v>496</v>
      </c>
      <c r="B293" s="30" t="s">
        <v>256</v>
      </c>
      <c r="C293" s="167" t="s">
        <v>686</v>
      </c>
      <c r="D293" s="234">
        <f>D294+D295</f>
        <v>520.88800000000003</v>
      </c>
      <c r="E293" s="234">
        <f t="shared" ref="E293:F293" si="96">E294+E295</f>
        <v>520.88800000000003</v>
      </c>
      <c r="F293" s="234">
        <f t="shared" si="96"/>
        <v>520.88800000000003</v>
      </c>
    </row>
    <row r="294" spans="1:6">
      <c r="A294" s="11" t="s">
        <v>496</v>
      </c>
      <c r="B294" s="21" t="s">
        <v>258</v>
      </c>
      <c r="C294" s="28" t="s">
        <v>658</v>
      </c>
      <c r="D294" s="234">
        <v>412.38600000000002</v>
      </c>
      <c r="E294" s="234">
        <v>412.38600000000002</v>
      </c>
      <c r="F294" s="234">
        <v>412.38600000000002</v>
      </c>
    </row>
    <row r="295" spans="1:6">
      <c r="A295" s="11" t="s">
        <v>496</v>
      </c>
      <c r="B295" s="21">
        <v>247</v>
      </c>
      <c r="C295" s="28" t="s">
        <v>748</v>
      </c>
      <c r="D295" s="234">
        <v>108.502</v>
      </c>
      <c r="E295" s="234">
        <v>108.502</v>
      </c>
      <c r="F295" s="234">
        <v>108.502</v>
      </c>
    </row>
    <row r="296" spans="1:6">
      <c r="A296" s="11" t="s">
        <v>496</v>
      </c>
      <c r="B296" s="21" t="s">
        <v>262</v>
      </c>
      <c r="C296" s="28" t="s">
        <v>263</v>
      </c>
      <c r="D296" s="234">
        <f>D297</f>
        <v>11.004</v>
      </c>
      <c r="E296" s="234">
        <f t="shared" ref="E296:F296" si="97">E297</f>
        <v>11.004</v>
      </c>
      <c r="F296" s="234">
        <f t="shared" si="97"/>
        <v>11.004</v>
      </c>
    </row>
    <row r="297" spans="1:6" ht="24">
      <c r="A297" s="11" t="s">
        <v>496</v>
      </c>
      <c r="B297" s="21">
        <v>851</v>
      </c>
      <c r="C297" s="28" t="s">
        <v>594</v>
      </c>
      <c r="D297" s="234">
        <v>11.004</v>
      </c>
      <c r="E297" s="234">
        <v>11.004</v>
      </c>
      <c r="F297" s="234">
        <v>11.004</v>
      </c>
    </row>
    <row r="298" spans="1:6" ht="24">
      <c r="A298" s="11" t="s">
        <v>541</v>
      </c>
      <c r="B298" s="11"/>
      <c r="C298" s="28" t="s">
        <v>730</v>
      </c>
      <c r="D298" s="234">
        <f>D299+D302</f>
        <v>1216.71</v>
      </c>
      <c r="E298" s="234">
        <f t="shared" ref="E298:F298" si="98">E299+E302</f>
        <v>1223.347</v>
      </c>
      <c r="F298" s="234">
        <f t="shared" si="98"/>
        <v>1207.8620000000001</v>
      </c>
    </row>
    <row r="299" spans="1:6" ht="24">
      <c r="A299" s="11" t="s">
        <v>786</v>
      </c>
      <c r="B299" s="11"/>
      <c r="C299" s="28" t="s">
        <v>31</v>
      </c>
      <c r="D299" s="234">
        <f t="shared" ref="D299:F300" si="99">D300</f>
        <v>1083.9780000000001</v>
      </c>
      <c r="E299" s="234">
        <f t="shared" si="99"/>
        <v>1223.347</v>
      </c>
      <c r="F299" s="234">
        <f t="shared" si="99"/>
        <v>1207.8620000000001</v>
      </c>
    </row>
    <row r="300" spans="1:6" ht="24">
      <c r="A300" s="11" t="s">
        <v>786</v>
      </c>
      <c r="B300" s="30" t="s">
        <v>566</v>
      </c>
      <c r="C300" s="167" t="s">
        <v>14</v>
      </c>
      <c r="D300" s="234">
        <f t="shared" si="99"/>
        <v>1083.9780000000001</v>
      </c>
      <c r="E300" s="234">
        <f t="shared" si="99"/>
        <v>1223.347</v>
      </c>
      <c r="F300" s="234">
        <f t="shared" si="99"/>
        <v>1207.8620000000001</v>
      </c>
    </row>
    <row r="301" spans="1:6" ht="24">
      <c r="A301" s="11" t="s">
        <v>786</v>
      </c>
      <c r="B301" s="21" t="s">
        <v>119</v>
      </c>
      <c r="C301" s="28" t="s">
        <v>120</v>
      </c>
      <c r="D301" s="234">
        <v>1083.9780000000001</v>
      </c>
      <c r="E301" s="234">
        <v>1223.347</v>
      </c>
      <c r="F301" s="234">
        <v>1207.8620000000001</v>
      </c>
    </row>
    <row r="302" spans="1:6" s="225" customFormat="1" ht="60">
      <c r="A302" s="132" t="s">
        <v>805</v>
      </c>
      <c r="B302" s="21"/>
      <c r="C302" s="28" t="s">
        <v>803</v>
      </c>
      <c r="D302" s="234">
        <f>D303</f>
        <v>132.732</v>
      </c>
      <c r="E302" s="234">
        <f t="shared" ref="E302:F303" si="100">E303</f>
        <v>0</v>
      </c>
      <c r="F302" s="234">
        <f t="shared" si="100"/>
        <v>0</v>
      </c>
    </row>
    <row r="303" spans="1:6" s="225" customFormat="1" ht="24">
      <c r="A303" s="132" t="s">
        <v>805</v>
      </c>
      <c r="B303" s="30" t="s">
        <v>566</v>
      </c>
      <c r="C303" s="167" t="s">
        <v>14</v>
      </c>
      <c r="D303" s="234">
        <f>D304</f>
        <v>132.732</v>
      </c>
      <c r="E303" s="234">
        <f t="shared" si="100"/>
        <v>0</v>
      </c>
      <c r="F303" s="234">
        <f t="shared" si="100"/>
        <v>0</v>
      </c>
    </row>
    <row r="304" spans="1:6" s="225" customFormat="1" ht="36">
      <c r="A304" s="132" t="s">
        <v>805</v>
      </c>
      <c r="B304" s="115">
        <v>321</v>
      </c>
      <c r="C304" s="179" t="s">
        <v>137</v>
      </c>
      <c r="D304" s="234">
        <v>132.732</v>
      </c>
      <c r="E304" s="234">
        <v>0</v>
      </c>
      <c r="F304" s="234">
        <v>0</v>
      </c>
    </row>
    <row r="305" spans="1:6" ht="56.25" customHeight="1">
      <c r="A305" s="101" t="s">
        <v>399</v>
      </c>
      <c r="B305" s="102"/>
      <c r="C305" s="121" t="s">
        <v>694</v>
      </c>
      <c r="D305" s="233">
        <f>D306+D322</f>
        <v>3469.1990000000001</v>
      </c>
      <c r="E305" s="233">
        <f t="shared" ref="E305:F305" si="101">E306+E322</f>
        <v>3434.0229999999997</v>
      </c>
      <c r="F305" s="233">
        <f t="shared" si="101"/>
        <v>3434.0229999999997</v>
      </c>
    </row>
    <row r="306" spans="1:6" ht="60">
      <c r="A306" s="11" t="s">
        <v>236</v>
      </c>
      <c r="B306" s="21"/>
      <c r="C306" s="28" t="s">
        <v>326</v>
      </c>
      <c r="D306" s="234">
        <f>D307+D315</f>
        <v>3462.1210000000001</v>
      </c>
      <c r="E306" s="234">
        <f>E307+E315</f>
        <v>3426.9449999999997</v>
      </c>
      <c r="F306" s="234">
        <f>F307+F315</f>
        <v>3426.9449999999997</v>
      </c>
    </row>
    <row r="307" spans="1:6" ht="60">
      <c r="A307" s="11" t="s">
        <v>237</v>
      </c>
      <c r="B307" s="21"/>
      <c r="C307" s="28" t="s">
        <v>763</v>
      </c>
      <c r="D307" s="234">
        <f>D308+D311</f>
        <v>3162.1210000000001</v>
      </c>
      <c r="E307" s="234">
        <f>E308+E311</f>
        <v>3126.9449999999997</v>
      </c>
      <c r="F307" s="234">
        <f>F308+F311</f>
        <v>3126.9449999999997</v>
      </c>
    </row>
    <row r="308" spans="1:6" ht="36">
      <c r="A308" s="11" t="s">
        <v>442</v>
      </c>
      <c r="B308" s="21"/>
      <c r="C308" s="28" t="s">
        <v>696</v>
      </c>
      <c r="D308" s="234">
        <f t="shared" ref="D308:F309" si="102">D309</f>
        <v>359.03199999999998</v>
      </c>
      <c r="E308" s="234">
        <f t="shared" si="102"/>
        <v>323.85599999999999</v>
      </c>
      <c r="F308" s="234">
        <f t="shared" si="102"/>
        <v>323.85599999999999</v>
      </c>
    </row>
    <row r="309" spans="1:6" ht="36">
      <c r="A309" s="11" t="s">
        <v>442</v>
      </c>
      <c r="B309" s="30" t="s">
        <v>256</v>
      </c>
      <c r="C309" s="167" t="s">
        <v>686</v>
      </c>
      <c r="D309" s="234">
        <f t="shared" si="102"/>
        <v>359.03199999999998</v>
      </c>
      <c r="E309" s="234">
        <f t="shared" si="102"/>
        <v>323.85599999999999</v>
      </c>
      <c r="F309" s="234">
        <f t="shared" si="102"/>
        <v>323.85599999999999</v>
      </c>
    </row>
    <row r="310" spans="1:6">
      <c r="A310" s="11" t="s">
        <v>442</v>
      </c>
      <c r="B310" s="21" t="s">
        <v>258</v>
      </c>
      <c r="C310" s="28" t="s">
        <v>658</v>
      </c>
      <c r="D310" s="234">
        <v>359.03199999999998</v>
      </c>
      <c r="E310" s="234">
        <v>323.85599999999999</v>
      </c>
      <c r="F310" s="234">
        <v>323.85599999999999</v>
      </c>
    </row>
    <row r="311" spans="1:6" ht="36">
      <c r="A311" s="11" t="s">
        <v>443</v>
      </c>
      <c r="B311" s="21"/>
      <c r="C311" s="28" t="s">
        <v>697</v>
      </c>
      <c r="D311" s="234">
        <f>D312</f>
        <v>2803.0889999999999</v>
      </c>
      <c r="E311" s="234">
        <f>E312</f>
        <v>2803.0889999999999</v>
      </c>
      <c r="F311" s="234">
        <f>F312</f>
        <v>2803.0889999999999</v>
      </c>
    </row>
    <row r="312" spans="1:6" ht="72">
      <c r="A312" s="11" t="s">
        <v>443</v>
      </c>
      <c r="B312" s="30" t="s">
        <v>558</v>
      </c>
      <c r="C312" s="167" t="s">
        <v>559</v>
      </c>
      <c r="D312" s="234">
        <f>D313+D314</f>
        <v>2803.0889999999999</v>
      </c>
      <c r="E312" s="234">
        <f>E313+E314</f>
        <v>2803.0889999999999</v>
      </c>
      <c r="F312" s="234">
        <f>F313+F314</f>
        <v>2803.0889999999999</v>
      </c>
    </row>
    <row r="313" spans="1:6">
      <c r="A313" s="11" t="s">
        <v>443</v>
      </c>
      <c r="B313" s="31" t="s">
        <v>565</v>
      </c>
      <c r="C313" s="173" t="s">
        <v>666</v>
      </c>
      <c r="D313" s="234">
        <v>2152.91</v>
      </c>
      <c r="E313" s="234">
        <v>2152.91</v>
      </c>
      <c r="F313" s="234">
        <v>2152.91</v>
      </c>
    </row>
    <row r="314" spans="1:6" ht="48">
      <c r="A314" s="11" t="s">
        <v>443</v>
      </c>
      <c r="B314" s="31">
        <v>119</v>
      </c>
      <c r="C314" s="173" t="s">
        <v>681</v>
      </c>
      <c r="D314" s="234">
        <v>650.17899999999997</v>
      </c>
      <c r="E314" s="234">
        <v>650.17899999999997</v>
      </c>
      <c r="F314" s="234">
        <v>650.17899999999997</v>
      </c>
    </row>
    <row r="315" spans="1:6" ht="36">
      <c r="A315" s="11" t="s">
        <v>533</v>
      </c>
      <c r="B315" s="31"/>
      <c r="C315" s="173" t="s">
        <v>693</v>
      </c>
      <c r="D315" s="234">
        <f>D316</f>
        <v>300</v>
      </c>
      <c r="E315" s="234">
        <f t="shared" ref="D315:F317" si="103">E316</f>
        <v>300</v>
      </c>
      <c r="F315" s="234">
        <f t="shared" si="103"/>
        <v>300</v>
      </c>
    </row>
    <row r="316" spans="1:6" ht="60">
      <c r="A316" s="11" t="s">
        <v>444</v>
      </c>
      <c r="B316" s="21"/>
      <c r="C316" s="173" t="s">
        <v>757</v>
      </c>
      <c r="D316" s="234">
        <f t="shared" si="103"/>
        <v>300</v>
      </c>
      <c r="E316" s="234">
        <f t="shared" si="103"/>
        <v>300</v>
      </c>
      <c r="F316" s="234">
        <f t="shared" si="103"/>
        <v>300</v>
      </c>
    </row>
    <row r="317" spans="1:6" ht="36">
      <c r="A317" s="11" t="s">
        <v>444</v>
      </c>
      <c r="B317" s="30" t="s">
        <v>256</v>
      </c>
      <c r="C317" s="167" t="s">
        <v>686</v>
      </c>
      <c r="D317" s="234">
        <f t="shared" si="103"/>
        <v>300</v>
      </c>
      <c r="E317" s="234">
        <f t="shared" si="103"/>
        <v>300</v>
      </c>
      <c r="F317" s="234">
        <f t="shared" si="103"/>
        <v>300</v>
      </c>
    </row>
    <row r="318" spans="1:6">
      <c r="A318" s="11" t="s">
        <v>444</v>
      </c>
      <c r="B318" s="21" t="s">
        <v>258</v>
      </c>
      <c r="C318" s="28" t="s">
        <v>658</v>
      </c>
      <c r="D318" s="234">
        <v>300</v>
      </c>
      <c r="E318" s="234">
        <v>300</v>
      </c>
      <c r="F318" s="234">
        <v>300</v>
      </c>
    </row>
    <row r="319" spans="1:6" ht="48">
      <c r="A319" s="11" t="s">
        <v>405</v>
      </c>
      <c r="B319" s="102"/>
      <c r="C319" s="28" t="s">
        <v>780</v>
      </c>
      <c r="D319" s="234">
        <f>D320</f>
        <v>7.0780000000000003</v>
      </c>
      <c r="E319" s="234">
        <f t="shared" ref="E319:F322" si="104">E320</f>
        <v>7.0780000000000003</v>
      </c>
      <c r="F319" s="234">
        <f t="shared" si="104"/>
        <v>7.0780000000000003</v>
      </c>
    </row>
    <row r="320" spans="1:6" ht="48">
      <c r="A320" s="11" t="s">
        <v>406</v>
      </c>
      <c r="B320" s="102"/>
      <c r="C320" s="28" t="s">
        <v>769</v>
      </c>
      <c r="D320" s="234">
        <f>D321</f>
        <v>7.0780000000000003</v>
      </c>
      <c r="E320" s="234">
        <f t="shared" si="104"/>
        <v>7.0780000000000003</v>
      </c>
      <c r="F320" s="234">
        <f t="shared" si="104"/>
        <v>7.0780000000000003</v>
      </c>
    </row>
    <row r="321" spans="1:6" ht="36">
      <c r="A321" s="11" t="s">
        <v>478</v>
      </c>
      <c r="B321" s="102"/>
      <c r="C321" s="28" t="s">
        <v>705</v>
      </c>
      <c r="D321" s="234">
        <f>D322</f>
        <v>7.0780000000000003</v>
      </c>
      <c r="E321" s="234">
        <f t="shared" si="104"/>
        <v>7.0780000000000003</v>
      </c>
      <c r="F321" s="234">
        <f t="shared" si="104"/>
        <v>7.0780000000000003</v>
      </c>
    </row>
    <row r="322" spans="1:6" ht="36">
      <c r="A322" s="11" t="s">
        <v>478</v>
      </c>
      <c r="B322" s="30" t="s">
        <v>256</v>
      </c>
      <c r="C322" s="186" t="s">
        <v>686</v>
      </c>
      <c r="D322" s="238">
        <f>D323</f>
        <v>7.0780000000000003</v>
      </c>
      <c r="E322" s="238">
        <f t="shared" si="104"/>
        <v>7.0780000000000003</v>
      </c>
      <c r="F322" s="238">
        <f t="shared" si="104"/>
        <v>7.0780000000000003</v>
      </c>
    </row>
    <row r="323" spans="1:6">
      <c r="A323" s="11" t="s">
        <v>478</v>
      </c>
      <c r="B323" s="21" t="s">
        <v>258</v>
      </c>
      <c r="C323" s="179" t="s">
        <v>658</v>
      </c>
      <c r="D323" s="238">
        <v>7.0780000000000003</v>
      </c>
      <c r="E323" s="238">
        <v>7.0780000000000003</v>
      </c>
      <c r="F323" s="238">
        <v>7.0780000000000003</v>
      </c>
    </row>
    <row r="324" spans="1:6" ht="36">
      <c r="A324" s="104" t="s">
        <v>43</v>
      </c>
      <c r="B324" s="102"/>
      <c r="C324" s="121" t="s">
        <v>698</v>
      </c>
      <c r="D324" s="233">
        <f>D325</f>
        <v>820</v>
      </c>
      <c r="E324" s="233">
        <f>E325</f>
        <v>820</v>
      </c>
      <c r="F324" s="233">
        <f>F325</f>
        <v>820</v>
      </c>
    </row>
    <row r="325" spans="1:6" ht="48">
      <c r="A325" s="32" t="s">
        <v>44</v>
      </c>
      <c r="B325" s="21"/>
      <c r="C325" s="28" t="s">
        <v>99</v>
      </c>
      <c r="D325" s="234">
        <f>D326+D330+D337</f>
        <v>820</v>
      </c>
      <c r="E325" s="234">
        <f>E326+E330+E337</f>
        <v>820</v>
      </c>
      <c r="F325" s="234">
        <f>F326+F330+F337</f>
        <v>820</v>
      </c>
    </row>
    <row r="326" spans="1:6" ht="36">
      <c r="A326" s="32" t="s">
        <v>103</v>
      </c>
      <c r="B326" s="21"/>
      <c r="C326" s="28" t="s">
        <v>100</v>
      </c>
      <c r="D326" s="234">
        <f t="shared" ref="D326:F328" si="105">D327</f>
        <v>20</v>
      </c>
      <c r="E326" s="234">
        <f t="shared" si="105"/>
        <v>20</v>
      </c>
      <c r="F326" s="234">
        <f t="shared" si="105"/>
        <v>20</v>
      </c>
    </row>
    <row r="327" spans="1:6" ht="36">
      <c r="A327" s="32" t="s">
        <v>451</v>
      </c>
      <c r="B327" s="21"/>
      <c r="C327" s="28" t="s">
        <v>766</v>
      </c>
      <c r="D327" s="234">
        <f t="shared" si="105"/>
        <v>20</v>
      </c>
      <c r="E327" s="234">
        <f t="shared" si="105"/>
        <v>20</v>
      </c>
      <c r="F327" s="234">
        <f t="shared" si="105"/>
        <v>20</v>
      </c>
    </row>
    <row r="328" spans="1:6" ht="36">
      <c r="A328" s="32" t="s">
        <v>451</v>
      </c>
      <c r="B328" s="30" t="s">
        <v>256</v>
      </c>
      <c r="C328" s="167" t="s">
        <v>686</v>
      </c>
      <c r="D328" s="234">
        <f t="shared" si="105"/>
        <v>20</v>
      </c>
      <c r="E328" s="234">
        <f t="shared" si="105"/>
        <v>20</v>
      </c>
      <c r="F328" s="234">
        <f t="shared" si="105"/>
        <v>20</v>
      </c>
    </row>
    <row r="329" spans="1:6">
      <c r="A329" s="32" t="s">
        <v>451</v>
      </c>
      <c r="B329" s="21" t="s">
        <v>258</v>
      </c>
      <c r="C329" s="28" t="s">
        <v>658</v>
      </c>
      <c r="D329" s="234">
        <v>20</v>
      </c>
      <c r="E329" s="234">
        <v>20</v>
      </c>
      <c r="F329" s="234">
        <v>20</v>
      </c>
    </row>
    <row r="330" spans="1:6" ht="36">
      <c r="A330" s="32" t="s">
        <v>46</v>
      </c>
      <c r="B330" s="21"/>
      <c r="C330" s="28" t="s">
        <v>105</v>
      </c>
      <c r="D330" s="234">
        <f>D334+D331</f>
        <v>700</v>
      </c>
      <c r="E330" s="234">
        <f>E334+E331</f>
        <v>700</v>
      </c>
      <c r="F330" s="234">
        <f>F334+F331</f>
        <v>700</v>
      </c>
    </row>
    <row r="331" spans="1:6" ht="60">
      <c r="A331" s="32" t="s">
        <v>453</v>
      </c>
      <c r="B331" s="21"/>
      <c r="C331" s="28" t="s">
        <v>699</v>
      </c>
      <c r="D331" s="234">
        <f>D333</f>
        <v>200</v>
      </c>
      <c r="E331" s="234">
        <f>E333</f>
        <v>200</v>
      </c>
      <c r="F331" s="234">
        <f>F333</f>
        <v>200</v>
      </c>
    </row>
    <row r="332" spans="1:6">
      <c r="A332" s="32" t="s">
        <v>453</v>
      </c>
      <c r="B332" s="21" t="s">
        <v>262</v>
      </c>
      <c r="C332" s="28" t="s">
        <v>263</v>
      </c>
      <c r="D332" s="234">
        <f>D333</f>
        <v>200</v>
      </c>
      <c r="E332" s="234">
        <f>E333</f>
        <v>200</v>
      </c>
      <c r="F332" s="234">
        <f>F333</f>
        <v>200</v>
      </c>
    </row>
    <row r="333" spans="1:6" ht="60">
      <c r="A333" s="32" t="s">
        <v>453</v>
      </c>
      <c r="B333" s="21">
        <v>811</v>
      </c>
      <c r="C333" s="28" t="s">
        <v>368</v>
      </c>
      <c r="D333" s="234">
        <v>200</v>
      </c>
      <c r="E333" s="234">
        <v>200</v>
      </c>
      <c r="F333" s="234">
        <v>200</v>
      </c>
    </row>
    <row r="334" spans="1:6" ht="36">
      <c r="A334" s="32" t="s">
        <v>454</v>
      </c>
      <c r="B334" s="21"/>
      <c r="C334" s="28" t="s">
        <v>767</v>
      </c>
      <c r="D334" s="234">
        <f t="shared" ref="D334:F335" si="106">D335</f>
        <v>500</v>
      </c>
      <c r="E334" s="234">
        <f t="shared" si="106"/>
        <v>500</v>
      </c>
      <c r="F334" s="234">
        <f t="shared" si="106"/>
        <v>500</v>
      </c>
    </row>
    <row r="335" spans="1:6">
      <c r="A335" s="32" t="s">
        <v>454</v>
      </c>
      <c r="B335" s="21" t="s">
        <v>262</v>
      </c>
      <c r="C335" s="28" t="s">
        <v>263</v>
      </c>
      <c r="D335" s="234">
        <f t="shared" si="106"/>
        <v>500</v>
      </c>
      <c r="E335" s="234">
        <f t="shared" si="106"/>
        <v>500</v>
      </c>
      <c r="F335" s="234">
        <f t="shared" si="106"/>
        <v>500</v>
      </c>
    </row>
    <row r="336" spans="1:6" ht="72">
      <c r="A336" s="32" t="s">
        <v>454</v>
      </c>
      <c r="B336" s="115">
        <v>813</v>
      </c>
      <c r="C336" s="28" t="s">
        <v>662</v>
      </c>
      <c r="D336" s="234">
        <v>500</v>
      </c>
      <c r="E336" s="234">
        <v>500</v>
      </c>
      <c r="F336" s="234">
        <v>500</v>
      </c>
    </row>
    <row r="337" spans="1:6" ht="36">
      <c r="A337" s="32" t="s">
        <v>48</v>
      </c>
      <c r="B337" s="21"/>
      <c r="C337" s="28" t="s">
        <v>371</v>
      </c>
      <c r="D337" s="234">
        <f>D338</f>
        <v>100</v>
      </c>
      <c r="E337" s="234">
        <f>E338</f>
        <v>100</v>
      </c>
      <c r="F337" s="234">
        <f>F338</f>
        <v>100</v>
      </c>
    </row>
    <row r="338" spans="1:6" ht="60">
      <c r="A338" s="32" t="s">
        <v>455</v>
      </c>
      <c r="B338" s="21"/>
      <c r="C338" s="28" t="s">
        <v>47</v>
      </c>
      <c r="D338" s="234">
        <f t="shared" ref="D338:F339" si="107">D339</f>
        <v>100</v>
      </c>
      <c r="E338" s="234">
        <f t="shared" si="107"/>
        <v>100</v>
      </c>
      <c r="F338" s="234">
        <f t="shared" si="107"/>
        <v>100</v>
      </c>
    </row>
    <row r="339" spans="1:6">
      <c r="A339" s="32" t="s">
        <v>455</v>
      </c>
      <c r="B339" s="21" t="s">
        <v>262</v>
      </c>
      <c r="C339" s="28" t="s">
        <v>263</v>
      </c>
      <c r="D339" s="234">
        <f t="shared" si="107"/>
        <v>100</v>
      </c>
      <c r="E339" s="234">
        <f t="shared" si="107"/>
        <v>100</v>
      </c>
      <c r="F339" s="234">
        <f t="shared" si="107"/>
        <v>100</v>
      </c>
    </row>
    <row r="340" spans="1:6" ht="60">
      <c r="A340" s="32" t="s">
        <v>455</v>
      </c>
      <c r="B340" s="21">
        <v>811</v>
      </c>
      <c r="C340" s="28" t="s">
        <v>368</v>
      </c>
      <c r="D340" s="234">
        <v>100</v>
      </c>
      <c r="E340" s="234">
        <v>100</v>
      </c>
      <c r="F340" s="234">
        <v>100</v>
      </c>
    </row>
    <row r="341" spans="1:6" ht="24">
      <c r="A341" s="104" t="s">
        <v>377</v>
      </c>
      <c r="B341" s="102"/>
      <c r="C341" s="121" t="s">
        <v>700</v>
      </c>
      <c r="D341" s="233">
        <f>D342</f>
        <v>1124.53</v>
      </c>
      <c r="E341" s="233">
        <f>E342</f>
        <v>1124.53</v>
      </c>
      <c r="F341" s="233">
        <f>F342</f>
        <v>1124.53</v>
      </c>
    </row>
    <row r="342" spans="1:6" ht="36">
      <c r="A342" s="32" t="s">
        <v>378</v>
      </c>
      <c r="B342" s="21"/>
      <c r="C342" s="28" t="s">
        <v>749</v>
      </c>
      <c r="D342" s="234">
        <f>D343+D353</f>
        <v>1124.53</v>
      </c>
      <c r="E342" s="234">
        <f>E343+E353</f>
        <v>1124.53</v>
      </c>
      <c r="F342" s="234">
        <f>F343+F353</f>
        <v>1124.53</v>
      </c>
    </row>
    <row r="343" spans="1:6">
      <c r="A343" s="32" t="s">
        <v>379</v>
      </c>
      <c r="B343" s="21"/>
      <c r="C343" s="28" t="s">
        <v>92</v>
      </c>
      <c r="D343" s="234">
        <f>D344+D347+D350</f>
        <v>1054.53</v>
      </c>
      <c r="E343" s="234">
        <f>E344+E347+E350</f>
        <v>1054.53</v>
      </c>
      <c r="F343" s="234">
        <f>F344+F347+F350</f>
        <v>1054.53</v>
      </c>
    </row>
    <row r="344" spans="1:6" ht="108">
      <c r="A344" s="32" t="s">
        <v>456</v>
      </c>
      <c r="B344" s="21"/>
      <c r="C344" s="181" t="s">
        <v>669</v>
      </c>
      <c r="D344" s="234">
        <f t="shared" ref="D344:F345" si="108">D345</f>
        <v>1000</v>
      </c>
      <c r="E344" s="234">
        <f t="shared" si="108"/>
        <v>1000</v>
      </c>
      <c r="F344" s="234">
        <f t="shared" si="108"/>
        <v>1000</v>
      </c>
    </row>
    <row r="345" spans="1:6">
      <c r="A345" s="32" t="s">
        <v>456</v>
      </c>
      <c r="B345" s="21" t="s">
        <v>262</v>
      </c>
      <c r="C345" s="28" t="s">
        <v>263</v>
      </c>
      <c r="D345" s="234">
        <f t="shared" si="108"/>
        <v>1000</v>
      </c>
      <c r="E345" s="234">
        <f t="shared" si="108"/>
        <v>1000</v>
      </c>
      <c r="F345" s="234">
        <f t="shared" si="108"/>
        <v>1000</v>
      </c>
    </row>
    <row r="346" spans="1:6" ht="72">
      <c r="A346" s="32" t="s">
        <v>456</v>
      </c>
      <c r="B346" s="115">
        <v>813</v>
      </c>
      <c r="C346" s="28" t="s">
        <v>662</v>
      </c>
      <c r="D346" s="234">
        <v>1000</v>
      </c>
      <c r="E346" s="234">
        <v>1000</v>
      </c>
      <c r="F346" s="234">
        <v>1000</v>
      </c>
    </row>
    <row r="347" spans="1:6" ht="24">
      <c r="A347" s="32" t="s">
        <v>457</v>
      </c>
      <c r="B347" s="21"/>
      <c r="C347" s="28" t="s">
        <v>373</v>
      </c>
      <c r="D347" s="234">
        <f t="shared" ref="D347:F348" si="109">D348</f>
        <v>25</v>
      </c>
      <c r="E347" s="234">
        <f t="shared" si="109"/>
        <v>25</v>
      </c>
      <c r="F347" s="234">
        <f t="shared" si="109"/>
        <v>25</v>
      </c>
    </row>
    <row r="348" spans="1:6" ht="36">
      <c r="A348" s="32" t="s">
        <v>457</v>
      </c>
      <c r="B348" s="30" t="s">
        <v>256</v>
      </c>
      <c r="C348" s="167" t="s">
        <v>686</v>
      </c>
      <c r="D348" s="234">
        <f t="shared" si="109"/>
        <v>25</v>
      </c>
      <c r="E348" s="234">
        <f t="shared" si="109"/>
        <v>25</v>
      </c>
      <c r="F348" s="234">
        <f t="shared" si="109"/>
        <v>25</v>
      </c>
    </row>
    <row r="349" spans="1:6">
      <c r="A349" s="32" t="s">
        <v>457</v>
      </c>
      <c r="B349" s="21" t="s">
        <v>258</v>
      </c>
      <c r="C349" s="28" t="s">
        <v>658</v>
      </c>
      <c r="D349" s="234">
        <v>25</v>
      </c>
      <c r="E349" s="234">
        <v>25</v>
      </c>
      <c r="F349" s="234">
        <v>25</v>
      </c>
    </row>
    <row r="350" spans="1:6" ht="36">
      <c r="A350" s="32" t="s">
        <v>458</v>
      </c>
      <c r="B350" s="21"/>
      <c r="C350" s="28" t="s">
        <v>94</v>
      </c>
      <c r="D350" s="234">
        <f t="shared" ref="D350:F351" si="110">D351</f>
        <v>29.53</v>
      </c>
      <c r="E350" s="234">
        <f t="shared" si="110"/>
        <v>29.53</v>
      </c>
      <c r="F350" s="234">
        <f t="shared" si="110"/>
        <v>29.53</v>
      </c>
    </row>
    <row r="351" spans="1:6" ht="36">
      <c r="A351" s="32" t="s">
        <v>458</v>
      </c>
      <c r="B351" s="30" t="s">
        <v>256</v>
      </c>
      <c r="C351" s="167" t="s">
        <v>686</v>
      </c>
      <c r="D351" s="234">
        <f t="shared" si="110"/>
        <v>29.53</v>
      </c>
      <c r="E351" s="234">
        <f t="shared" si="110"/>
        <v>29.53</v>
      </c>
      <c r="F351" s="234">
        <f t="shared" si="110"/>
        <v>29.53</v>
      </c>
    </row>
    <row r="352" spans="1:6">
      <c r="A352" s="32" t="s">
        <v>458</v>
      </c>
      <c r="B352" s="21" t="s">
        <v>258</v>
      </c>
      <c r="C352" s="28" t="s">
        <v>658</v>
      </c>
      <c r="D352" s="234">
        <v>29.53</v>
      </c>
      <c r="E352" s="234">
        <v>29.53</v>
      </c>
      <c r="F352" s="234">
        <v>29.53</v>
      </c>
    </row>
    <row r="353" spans="1:6" ht="29.25" customHeight="1">
      <c r="A353" s="32" t="s">
        <v>380</v>
      </c>
      <c r="B353" s="21"/>
      <c r="C353" s="28" t="s">
        <v>787</v>
      </c>
      <c r="D353" s="234">
        <f>D354+D357+D361</f>
        <v>70</v>
      </c>
      <c r="E353" s="234">
        <f t="shared" ref="E353:F353" si="111">E354+E357+E361</f>
        <v>70</v>
      </c>
      <c r="F353" s="234">
        <f t="shared" si="111"/>
        <v>70</v>
      </c>
    </row>
    <row r="354" spans="1:6" ht="24">
      <c r="A354" s="32" t="s">
        <v>461</v>
      </c>
      <c r="B354" s="21"/>
      <c r="C354" s="28" t="s">
        <v>701</v>
      </c>
      <c r="D354" s="234">
        <f t="shared" ref="D354:F355" si="112">D355</f>
        <v>1</v>
      </c>
      <c r="E354" s="234">
        <f t="shared" si="112"/>
        <v>1</v>
      </c>
      <c r="F354" s="234">
        <f t="shared" si="112"/>
        <v>1</v>
      </c>
    </row>
    <row r="355" spans="1:6" ht="36">
      <c r="A355" s="32" t="s">
        <v>461</v>
      </c>
      <c r="B355" s="30" t="s">
        <v>256</v>
      </c>
      <c r="C355" s="167" t="s">
        <v>686</v>
      </c>
      <c r="D355" s="234">
        <f t="shared" si="112"/>
        <v>1</v>
      </c>
      <c r="E355" s="234">
        <f t="shared" si="112"/>
        <v>1</v>
      </c>
      <c r="F355" s="234">
        <f t="shared" si="112"/>
        <v>1</v>
      </c>
    </row>
    <row r="356" spans="1:6">
      <c r="A356" s="32" t="s">
        <v>461</v>
      </c>
      <c r="B356" s="21" t="s">
        <v>258</v>
      </c>
      <c r="C356" s="28" t="s">
        <v>658</v>
      </c>
      <c r="D356" s="234">
        <v>1</v>
      </c>
      <c r="E356" s="234">
        <v>1</v>
      </c>
      <c r="F356" s="234">
        <v>1</v>
      </c>
    </row>
    <row r="357" spans="1:6" ht="60">
      <c r="A357" s="32" t="s">
        <v>671</v>
      </c>
      <c r="B357" s="21"/>
      <c r="C357" s="28" t="s">
        <v>667</v>
      </c>
      <c r="D357" s="234">
        <f t="shared" ref="D357:F358" si="113">D358</f>
        <v>20</v>
      </c>
      <c r="E357" s="234">
        <f t="shared" si="113"/>
        <v>20</v>
      </c>
      <c r="F357" s="234">
        <f t="shared" si="113"/>
        <v>20</v>
      </c>
    </row>
    <row r="358" spans="1:6" ht="36">
      <c r="A358" s="32" t="s">
        <v>671</v>
      </c>
      <c r="B358" s="30" t="s">
        <v>256</v>
      </c>
      <c r="C358" s="167" t="s">
        <v>686</v>
      </c>
      <c r="D358" s="234">
        <f t="shared" si="113"/>
        <v>20</v>
      </c>
      <c r="E358" s="234">
        <f t="shared" si="113"/>
        <v>20</v>
      </c>
      <c r="F358" s="234">
        <f t="shared" si="113"/>
        <v>20</v>
      </c>
    </row>
    <row r="359" spans="1:6">
      <c r="A359" s="32" t="s">
        <v>671</v>
      </c>
      <c r="B359" s="21" t="s">
        <v>258</v>
      </c>
      <c r="C359" s="28" t="s">
        <v>658</v>
      </c>
      <c r="D359" s="234">
        <v>20</v>
      </c>
      <c r="E359" s="234">
        <v>20</v>
      </c>
      <c r="F359" s="234">
        <v>20</v>
      </c>
    </row>
    <row r="360" spans="1:6" ht="24">
      <c r="A360" s="32" t="s">
        <v>702</v>
      </c>
      <c r="B360" s="21"/>
      <c r="C360" s="28" t="s">
        <v>703</v>
      </c>
      <c r="D360" s="234">
        <f>D361</f>
        <v>49</v>
      </c>
      <c r="E360" s="234">
        <f t="shared" ref="E360:F361" si="114">E361</f>
        <v>49</v>
      </c>
      <c r="F360" s="234">
        <f t="shared" si="114"/>
        <v>49</v>
      </c>
    </row>
    <row r="361" spans="1:6">
      <c r="A361" s="32" t="s">
        <v>702</v>
      </c>
      <c r="B361" s="30" t="s">
        <v>256</v>
      </c>
      <c r="C361" s="167" t="s">
        <v>263</v>
      </c>
      <c r="D361" s="234">
        <f>D362</f>
        <v>49</v>
      </c>
      <c r="E361" s="234">
        <f t="shared" si="114"/>
        <v>49</v>
      </c>
      <c r="F361" s="234">
        <f t="shared" si="114"/>
        <v>49</v>
      </c>
    </row>
    <row r="362" spans="1:6">
      <c r="A362" s="32" t="s">
        <v>702</v>
      </c>
      <c r="B362" s="21" t="s">
        <v>258</v>
      </c>
      <c r="C362" s="28" t="s">
        <v>658</v>
      </c>
      <c r="D362" s="234">
        <v>49</v>
      </c>
      <c r="E362" s="234">
        <v>49</v>
      </c>
      <c r="F362" s="234">
        <v>49</v>
      </c>
    </row>
    <row r="363" spans="1:6" ht="36">
      <c r="A363" s="104" t="s">
        <v>271</v>
      </c>
      <c r="B363" s="102"/>
      <c r="C363" s="121" t="s">
        <v>758</v>
      </c>
      <c r="D363" s="233">
        <f>D364</f>
        <v>40986.300000000003</v>
      </c>
      <c r="E363" s="233">
        <f>E364</f>
        <v>334.17899999999997</v>
      </c>
      <c r="F363" s="233">
        <f>F364</f>
        <v>334.17899999999997</v>
      </c>
    </row>
    <row r="364" spans="1:6" ht="48">
      <c r="A364" s="32" t="s">
        <v>272</v>
      </c>
      <c r="B364" s="21"/>
      <c r="C364" s="28" t="s">
        <v>759</v>
      </c>
      <c r="D364" s="234">
        <f>D365+D369</f>
        <v>40986.300000000003</v>
      </c>
      <c r="E364" s="234">
        <f t="shared" ref="E364:F364" si="115">E365+E369</f>
        <v>334.17899999999997</v>
      </c>
      <c r="F364" s="234">
        <f t="shared" si="115"/>
        <v>334.17899999999997</v>
      </c>
    </row>
    <row r="365" spans="1:6" ht="24">
      <c r="A365" s="32" t="s">
        <v>273</v>
      </c>
      <c r="B365" s="21"/>
      <c r="C365" s="28" t="s">
        <v>752</v>
      </c>
      <c r="D365" s="234">
        <f>D366</f>
        <v>3044.1509999999998</v>
      </c>
      <c r="E365" s="234">
        <f t="shared" ref="E365:F365" si="116">E366</f>
        <v>0</v>
      </c>
      <c r="F365" s="234">
        <f t="shared" si="116"/>
        <v>0</v>
      </c>
    </row>
    <row r="366" spans="1:6" ht="36">
      <c r="A366" s="11" t="s">
        <v>800</v>
      </c>
      <c r="B366" s="11"/>
      <c r="C366" s="5" t="s">
        <v>801</v>
      </c>
      <c r="D366" s="234">
        <f t="shared" ref="D366:F367" si="117">D367</f>
        <v>3044.1509999999998</v>
      </c>
      <c r="E366" s="234">
        <f t="shared" si="117"/>
        <v>0</v>
      </c>
      <c r="F366" s="234">
        <f t="shared" si="117"/>
        <v>0</v>
      </c>
    </row>
    <row r="367" spans="1:6">
      <c r="A367" s="11" t="s">
        <v>800</v>
      </c>
      <c r="B367" s="21">
        <v>500</v>
      </c>
      <c r="C367" s="28" t="s">
        <v>305</v>
      </c>
      <c r="D367" s="234">
        <f t="shared" si="117"/>
        <v>3044.1509999999998</v>
      </c>
      <c r="E367" s="234">
        <f t="shared" si="117"/>
        <v>0</v>
      </c>
      <c r="F367" s="234">
        <f t="shared" si="117"/>
        <v>0</v>
      </c>
    </row>
    <row r="368" spans="1:6">
      <c r="A368" s="11" t="s">
        <v>800</v>
      </c>
      <c r="B368" s="21" t="s">
        <v>306</v>
      </c>
      <c r="C368" s="28" t="s">
        <v>307</v>
      </c>
      <c r="D368" s="234">
        <v>3044.1509999999998</v>
      </c>
      <c r="E368" s="234">
        <v>0</v>
      </c>
      <c r="F368" s="234">
        <v>0</v>
      </c>
    </row>
    <row r="369" spans="1:6" ht="36">
      <c r="A369" s="32" t="s">
        <v>276</v>
      </c>
      <c r="B369" s="21"/>
      <c r="C369" s="28" t="s">
        <v>753</v>
      </c>
      <c r="D369" s="237">
        <f>D370+D373+D376+D379+D382+D385</f>
        <v>37942.149000000005</v>
      </c>
      <c r="E369" s="237">
        <f t="shared" ref="E369:F369" si="118">E370+E373+E376+E379+E382+E385</f>
        <v>334.17899999999997</v>
      </c>
      <c r="F369" s="237">
        <f t="shared" si="118"/>
        <v>334.17899999999997</v>
      </c>
    </row>
    <row r="370" spans="1:6" ht="36">
      <c r="A370" s="32" t="s">
        <v>685</v>
      </c>
      <c r="B370" s="21"/>
      <c r="C370" s="5" t="s">
        <v>657</v>
      </c>
      <c r="D370" s="237">
        <f t="shared" ref="D370:F371" si="119">D371</f>
        <v>19122.522000000001</v>
      </c>
      <c r="E370" s="234">
        <f t="shared" si="119"/>
        <v>0</v>
      </c>
      <c r="F370" s="234">
        <f t="shared" si="119"/>
        <v>0</v>
      </c>
    </row>
    <row r="371" spans="1:6">
      <c r="A371" s="32" t="s">
        <v>685</v>
      </c>
      <c r="B371" s="21" t="s">
        <v>262</v>
      </c>
      <c r="C371" s="28" t="s">
        <v>263</v>
      </c>
      <c r="D371" s="237">
        <f t="shared" si="119"/>
        <v>19122.522000000001</v>
      </c>
      <c r="E371" s="234">
        <f t="shared" si="119"/>
        <v>0</v>
      </c>
      <c r="F371" s="234">
        <f t="shared" si="119"/>
        <v>0</v>
      </c>
    </row>
    <row r="372" spans="1:6" ht="72">
      <c r="A372" s="32" t="s">
        <v>685</v>
      </c>
      <c r="B372" s="115">
        <v>813</v>
      </c>
      <c r="C372" s="28" t="s">
        <v>662</v>
      </c>
      <c r="D372" s="237">
        <v>19122.522000000001</v>
      </c>
      <c r="E372" s="238">
        <v>0</v>
      </c>
      <c r="F372" s="238">
        <v>0</v>
      </c>
    </row>
    <row r="373" spans="1:6" ht="36">
      <c r="A373" s="32" t="s">
        <v>9</v>
      </c>
      <c r="B373" s="21"/>
      <c r="C373" s="28" t="s">
        <v>10</v>
      </c>
      <c r="D373" s="234">
        <f>D374</f>
        <v>959.25900000000001</v>
      </c>
      <c r="E373" s="234">
        <f t="shared" ref="E373:F374" si="120">E374</f>
        <v>0</v>
      </c>
      <c r="F373" s="234">
        <f t="shared" si="120"/>
        <v>0</v>
      </c>
    </row>
    <row r="374" spans="1:6" ht="36">
      <c r="A374" s="32" t="s">
        <v>9</v>
      </c>
      <c r="B374" s="30" t="s">
        <v>256</v>
      </c>
      <c r="C374" s="167" t="s">
        <v>686</v>
      </c>
      <c r="D374" s="234">
        <f>D375</f>
        <v>959.25900000000001</v>
      </c>
      <c r="E374" s="234">
        <f t="shared" si="120"/>
        <v>0</v>
      </c>
      <c r="F374" s="234">
        <f t="shared" si="120"/>
        <v>0</v>
      </c>
    </row>
    <row r="375" spans="1:6" ht="39" customHeight="1">
      <c r="A375" s="32" t="s">
        <v>9</v>
      </c>
      <c r="B375" s="21" t="s">
        <v>258</v>
      </c>
      <c r="C375" s="28" t="s">
        <v>658</v>
      </c>
      <c r="D375" s="234">
        <v>959.25900000000001</v>
      </c>
      <c r="E375" s="234">
        <v>0</v>
      </c>
      <c r="F375" s="234">
        <v>0</v>
      </c>
    </row>
    <row r="376" spans="1:6" ht="36">
      <c r="A376" s="32" t="s">
        <v>279</v>
      </c>
      <c r="B376" s="21"/>
      <c r="C376" s="28" t="s">
        <v>280</v>
      </c>
      <c r="D376" s="234">
        <f t="shared" ref="D376:F377" si="121">D377</f>
        <v>506.38900000000001</v>
      </c>
      <c r="E376" s="234">
        <f t="shared" si="121"/>
        <v>0</v>
      </c>
      <c r="F376" s="234">
        <f t="shared" si="121"/>
        <v>0</v>
      </c>
    </row>
    <row r="377" spans="1:6" ht="36">
      <c r="A377" s="32" t="s">
        <v>279</v>
      </c>
      <c r="B377" s="30" t="s">
        <v>256</v>
      </c>
      <c r="C377" s="167" t="s">
        <v>686</v>
      </c>
      <c r="D377" s="234">
        <f t="shared" si="121"/>
        <v>506.38900000000001</v>
      </c>
      <c r="E377" s="234">
        <f t="shared" si="121"/>
        <v>0</v>
      </c>
      <c r="F377" s="234">
        <f t="shared" si="121"/>
        <v>0</v>
      </c>
    </row>
    <row r="378" spans="1:6">
      <c r="A378" s="32" t="s">
        <v>279</v>
      </c>
      <c r="B378" s="21" t="s">
        <v>258</v>
      </c>
      <c r="C378" s="28" t="s">
        <v>658</v>
      </c>
      <c r="D378" s="234">
        <v>506.38900000000001</v>
      </c>
      <c r="E378" s="234">
        <v>0</v>
      </c>
      <c r="F378" s="234">
        <v>0</v>
      </c>
    </row>
    <row r="379" spans="1:6" ht="36">
      <c r="A379" s="32" t="s">
        <v>463</v>
      </c>
      <c r="B379" s="21"/>
      <c r="C379" s="187" t="s">
        <v>13</v>
      </c>
      <c r="D379" s="234">
        <f t="shared" ref="D379:F380" si="122">D380</f>
        <v>11617.8</v>
      </c>
      <c r="E379" s="234">
        <f t="shared" si="122"/>
        <v>0</v>
      </c>
      <c r="F379" s="234">
        <f t="shared" si="122"/>
        <v>0</v>
      </c>
    </row>
    <row r="380" spans="1:6" ht="36">
      <c r="A380" s="32" t="s">
        <v>463</v>
      </c>
      <c r="B380" s="21">
        <v>400</v>
      </c>
      <c r="C380" s="28" t="s">
        <v>417</v>
      </c>
      <c r="D380" s="234">
        <f t="shared" si="122"/>
        <v>11617.8</v>
      </c>
      <c r="E380" s="234">
        <f t="shared" si="122"/>
        <v>0</v>
      </c>
      <c r="F380" s="234">
        <f t="shared" si="122"/>
        <v>0</v>
      </c>
    </row>
    <row r="381" spans="1:6" ht="48">
      <c r="A381" s="32" t="s">
        <v>463</v>
      </c>
      <c r="B381" s="21">
        <v>414</v>
      </c>
      <c r="C381" s="28" t="s">
        <v>416</v>
      </c>
      <c r="D381" s="234">
        <v>11617.8</v>
      </c>
      <c r="E381" s="234">
        <v>0</v>
      </c>
      <c r="F381" s="234">
        <v>0</v>
      </c>
    </row>
    <row r="382" spans="1:6" s="223" customFormat="1" ht="48">
      <c r="A382" s="32" t="s">
        <v>809</v>
      </c>
      <c r="B382" s="21"/>
      <c r="C382" s="28" t="s">
        <v>819</v>
      </c>
      <c r="D382" s="234">
        <f t="shared" ref="D382:F383" si="123">D383</f>
        <v>334.17899999999997</v>
      </c>
      <c r="E382" s="234">
        <f t="shared" si="123"/>
        <v>334.17899999999997</v>
      </c>
      <c r="F382" s="234">
        <f t="shared" si="123"/>
        <v>334.17899999999997</v>
      </c>
    </row>
    <row r="383" spans="1:6" s="223" customFormat="1" ht="36">
      <c r="A383" s="32" t="s">
        <v>809</v>
      </c>
      <c r="B383" s="30" t="s">
        <v>256</v>
      </c>
      <c r="C383" s="167" t="s">
        <v>686</v>
      </c>
      <c r="D383" s="234">
        <f t="shared" si="123"/>
        <v>334.17899999999997</v>
      </c>
      <c r="E383" s="234">
        <f t="shared" si="123"/>
        <v>334.17899999999997</v>
      </c>
      <c r="F383" s="234">
        <f t="shared" si="123"/>
        <v>334.17899999999997</v>
      </c>
    </row>
    <row r="384" spans="1:6" s="223" customFormat="1">
      <c r="A384" s="32" t="s">
        <v>809</v>
      </c>
      <c r="B384" s="21" t="s">
        <v>258</v>
      </c>
      <c r="C384" s="28" t="s">
        <v>658</v>
      </c>
      <c r="D384" s="234">
        <v>334.17899999999997</v>
      </c>
      <c r="E384" s="234">
        <v>334.17899999999997</v>
      </c>
      <c r="F384" s="234">
        <v>334.17899999999997</v>
      </c>
    </row>
    <row r="385" spans="1:6" s="214" customFormat="1" ht="36">
      <c r="A385" s="32" t="s">
        <v>799</v>
      </c>
      <c r="B385" s="21"/>
      <c r="C385" s="213" t="s">
        <v>798</v>
      </c>
      <c r="D385" s="234">
        <f>D386</f>
        <v>5402</v>
      </c>
      <c r="E385" s="234">
        <f t="shared" ref="E385:F386" si="124">E386</f>
        <v>0</v>
      </c>
      <c r="F385" s="234">
        <f t="shared" si="124"/>
        <v>0</v>
      </c>
    </row>
    <row r="386" spans="1:6" s="214" customFormat="1" ht="36">
      <c r="A386" s="32" t="s">
        <v>799</v>
      </c>
      <c r="B386" s="21">
        <v>400</v>
      </c>
      <c r="C386" s="28" t="s">
        <v>417</v>
      </c>
      <c r="D386" s="234">
        <f>D387</f>
        <v>5402</v>
      </c>
      <c r="E386" s="234">
        <f t="shared" si="124"/>
        <v>0</v>
      </c>
      <c r="F386" s="234">
        <f t="shared" si="124"/>
        <v>0</v>
      </c>
    </row>
    <row r="387" spans="1:6" s="214" customFormat="1" ht="48">
      <c r="A387" s="32" t="s">
        <v>799</v>
      </c>
      <c r="B387" s="21">
        <v>414</v>
      </c>
      <c r="C387" s="28" t="s">
        <v>416</v>
      </c>
      <c r="D387" s="234">
        <v>5402</v>
      </c>
      <c r="E387" s="234">
        <v>0</v>
      </c>
      <c r="F387" s="234">
        <v>0</v>
      </c>
    </row>
    <row r="388" spans="1:6" ht="30">
      <c r="A388" s="40" t="s">
        <v>130</v>
      </c>
      <c r="B388" s="128"/>
      <c r="C388" s="188" t="s">
        <v>67</v>
      </c>
      <c r="D388" s="232">
        <f>D389+D393+D397+D440+D473</f>
        <v>143403.96799999999</v>
      </c>
      <c r="E388" s="232">
        <f>E389+E393+E397+E440+E473</f>
        <v>123484.67199999999</v>
      </c>
      <c r="F388" s="232">
        <f>F389+F393+F397+F440+F473</f>
        <v>128026.07200000001</v>
      </c>
    </row>
    <row r="389" spans="1:6" ht="24">
      <c r="A389" s="101" t="s">
        <v>182</v>
      </c>
      <c r="B389" s="101"/>
      <c r="C389" s="121" t="s">
        <v>183</v>
      </c>
      <c r="D389" s="233">
        <f>D390</f>
        <v>200</v>
      </c>
      <c r="E389" s="233">
        <f>E390</f>
        <v>200</v>
      </c>
      <c r="F389" s="233">
        <f>F390</f>
        <v>200</v>
      </c>
    </row>
    <row r="390" spans="1:6" ht="24">
      <c r="A390" s="11" t="s">
        <v>341</v>
      </c>
      <c r="B390" s="21"/>
      <c r="C390" s="28" t="s">
        <v>555</v>
      </c>
      <c r="D390" s="234">
        <f>D392</f>
        <v>200</v>
      </c>
      <c r="E390" s="234">
        <f>E392</f>
        <v>200</v>
      </c>
      <c r="F390" s="234">
        <f>F392</f>
        <v>200</v>
      </c>
    </row>
    <row r="391" spans="1:6">
      <c r="A391" s="11" t="s">
        <v>341</v>
      </c>
      <c r="B391" s="21">
        <v>800</v>
      </c>
      <c r="C391" s="28" t="s">
        <v>263</v>
      </c>
      <c r="D391" s="234">
        <v>200</v>
      </c>
      <c r="E391" s="234">
        <v>200</v>
      </c>
      <c r="F391" s="234">
        <v>200</v>
      </c>
    </row>
    <row r="392" spans="1:6">
      <c r="A392" s="11" t="s">
        <v>341</v>
      </c>
      <c r="B392" s="21" t="s">
        <v>61</v>
      </c>
      <c r="C392" s="28" t="s">
        <v>66</v>
      </c>
      <c r="D392" s="234">
        <v>200</v>
      </c>
      <c r="E392" s="234">
        <v>200</v>
      </c>
      <c r="F392" s="234">
        <v>200</v>
      </c>
    </row>
    <row r="393" spans="1:6" ht="24">
      <c r="A393" s="101" t="s">
        <v>536</v>
      </c>
      <c r="B393" s="102"/>
      <c r="C393" s="121" t="s">
        <v>537</v>
      </c>
      <c r="D393" s="233">
        <f>D394</f>
        <v>3684</v>
      </c>
      <c r="E393" s="233">
        <f>E394</f>
        <v>3684</v>
      </c>
      <c r="F393" s="233">
        <f>F394</f>
        <v>3684</v>
      </c>
    </row>
    <row r="394" spans="1:6" ht="24">
      <c r="A394" s="11" t="s">
        <v>508</v>
      </c>
      <c r="B394" s="30"/>
      <c r="C394" s="167" t="s">
        <v>538</v>
      </c>
      <c r="D394" s="234">
        <f t="shared" ref="D394:F395" si="125">D395</f>
        <v>3684</v>
      </c>
      <c r="E394" s="234">
        <f t="shared" si="125"/>
        <v>3684</v>
      </c>
      <c r="F394" s="234">
        <f t="shared" si="125"/>
        <v>3684</v>
      </c>
    </row>
    <row r="395" spans="1:6" ht="24">
      <c r="A395" s="11" t="s">
        <v>508</v>
      </c>
      <c r="B395" s="30" t="s">
        <v>566</v>
      </c>
      <c r="C395" s="167" t="s">
        <v>14</v>
      </c>
      <c r="D395" s="234">
        <f t="shared" si="125"/>
        <v>3684</v>
      </c>
      <c r="E395" s="234">
        <f t="shared" si="125"/>
        <v>3684</v>
      </c>
      <c r="F395" s="234">
        <f t="shared" si="125"/>
        <v>3684</v>
      </c>
    </row>
    <row r="396" spans="1:6" ht="24">
      <c r="A396" s="11" t="s">
        <v>508</v>
      </c>
      <c r="B396" s="21">
        <v>312</v>
      </c>
      <c r="C396" s="28" t="s">
        <v>551</v>
      </c>
      <c r="D396" s="234">
        <v>3684</v>
      </c>
      <c r="E396" s="234">
        <v>3684</v>
      </c>
      <c r="F396" s="234">
        <v>3684</v>
      </c>
    </row>
    <row r="397" spans="1:6" ht="48">
      <c r="A397" s="101" t="s">
        <v>400</v>
      </c>
      <c r="B397" s="102"/>
      <c r="C397" s="121" t="s">
        <v>401</v>
      </c>
      <c r="D397" s="233">
        <f>D398+D408+D411+D417+D420+D423+D430+D433+D436</f>
        <v>53582.237000000001</v>
      </c>
      <c r="E397" s="233">
        <f t="shared" ref="E397:F397" si="126">E398+E408+E411+E417+E420+E423+E430+E433+E436</f>
        <v>43618.353000000003</v>
      </c>
      <c r="F397" s="233">
        <f t="shared" si="126"/>
        <v>43618.353000000003</v>
      </c>
    </row>
    <row r="398" spans="1:6" ht="48">
      <c r="A398" s="11" t="s">
        <v>436</v>
      </c>
      <c r="B398" s="31"/>
      <c r="C398" s="176" t="s">
        <v>389</v>
      </c>
      <c r="D398" s="240">
        <f>D399+D403+D406</f>
        <v>34163.603999999999</v>
      </c>
      <c r="E398" s="240">
        <f>E399+E403+E406</f>
        <v>24398.21</v>
      </c>
      <c r="F398" s="240">
        <f>F399+F403+F406</f>
        <v>24398.21</v>
      </c>
    </row>
    <row r="399" spans="1:6" ht="72">
      <c r="A399" s="11" t="s">
        <v>436</v>
      </c>
      <c r="B399" s="30" t="s">
        <v>558</v>
      </c>
      <c r="C399" s="167" t="s">
        <v>559</v>
      </c>
      <c r="D399" s="240">
        <f>D400+D401+D402</f>
        <v>11190.720000000001</v>
      </c>
      <c r="E399" s="240">
        <f>E400+E401+E402</f>
        <v>11190.720000000001</v>
      </c>
      <c r="F399" s="240">
        <f>F400+F401+F402</f>
        <v>11190.720000000001</v>
      </c>
    </row>
    <row r="400" spans="1:6">
      <c r="A400" s="11" t="s">
        <v>436</v>
      </c>
      <c r="B400" s="31" t="s">
        <v>565</v>
      </c>
      <c r="C400" s="173" t="s">
        <v>666</v>
      </c>
      <c r="D400" s="240">
        <v>8582.1200000000008</v>
      </c>
      <c r="E400" s="240">
        <v>8582.1200000000008</v>
      </c>
      <c r="F400" s="240">
        <v>8582.1200000000008</v>
      </c>
    </row>
    <row r="401" spans="1:6" ht="24">
      <c r="A401" s="11" t="s">
        <v>436</v>
      </c>
      <c r="B401" s="31">
        <v>112</v>
      </c>
      <c r="C401" s="173" t="s">
        <v>562</v>
      </c>
      <c r="D401" s="240">
        <v>16.8</v>
      </c>
      <c r="E401" s="240">
        <v>16.8</v>
      </c>
      <c r="F401" s="240">
        <v>16.8</v>
      </c>
    </row>
    <row r="402" spans="1:6" ht="48">
      <c r="A402" s="11" t="s">
        <v>436</v>
      </c>
      <c r="B402" s="31">
        <v>119</v>
      </c>
      <c r="C402" s="173" t="s">
        <v>681</v>
      </c>
      <c r="D402" s="240">
        <v>2591.8000000000002</v>
      </c>
      <c r="E402" s="240">
        <v>2591.8000000000002</v>
      </c>
      <c r="F402" s="240">
        <v>2591.8000000000002</v>
      </c>
    </row>
    <row r="403" spans="1:6" ht="36">
      <c r="A403" s="11" t="s">
        <v>436</v>
      </c>
      <c r="B403" s="30" t="s">
        <v>256</v>
      </c>
      <c r="C403" s="167" t="s">
        <v>686</v>
      </c>
      <c r="D403" s="240">
        <f>D404+D405</f>
        <v>22956.672999999999</v>
      </c>
      <c r="E403" s="240">
        <f t="shared" ref="E403:F403" si="127">E404+E405</f>
        <v>13191.278999999999</v>
      </c>
      <c r="F403" s="240">
        <f t="shared" si="127"/>
        <v>13191.278999999999</v>
      </c>
    </row>
    <row r="404" spans="1:6">
      <c r="A404" s="11" t="s">
        <v>436</v>
      </c>
      <c r="B404" s="21" t="s">
        <v>258</v>
      </c>
      <c r="C404" s="28" t="s">
        <v>658</v>
      </c>
      <c r="D404" s="240">
        <v>20341.249</v>
      </c>
      <c r="E404" s="240">
        <v>10575.855</v>
      </c>
      <c r="F404" s="240">
        <v>10575.855</v>
      </c>
    </row>
    <row r="405" spans="1:6">
      <c r="A405" s="11" t="s">
        <v>436</v>
      </c>
      <c r="B405" s="21">
        <v>247</v>
      </c>
      <c r="C405" s="28" t="s">
        <v>748</v>
      </c>
      <c r="D405" s="240">
        <v>2615.424</v>
      </c>
      <c r="E405" s="240">
        <v>2615.424</v>
      </c>
      <c r="F405" s="240">
        <v>2615.424</v>
      </c>
    </row>
    <row r="406" spans="1:6">
      <c r="A406" s="11" t="s">
        <v>436</v>
      </c>
      <c r="B406" s="30" t="s">
        <v>262</v>
      </c>
      <c r="C406" s="167" t="s">
        <v>263</v>
      </c>
      <c r="D406" s="234">
        <f>D407</f>
        <v>16.210999999999999</v>
      </c>
      <c r="E406" s="234">
        <f t="shared" ref="E406:F406" si="128">E407</f>
        <v>16.210999999999999</v>
      </c>
      <c r="F406" s="234">
        <f t="shared" si="128"/>
        <v>16.210999999999999</v>
      </c>
    </row>
    <row r="407" spans="1:6">
      <c r="A407" s="11" t="s">
        <v>436</v>
      </c>
      <c r="B407" s="21" t="s">
        <v>563</v>
      </c>
      <c r="C407" s="173" t="s">
        <v>664</v>
      </c>
      <c r="D407" s="234">
        <v>16.210999999999999</v>
      </c>
      <c r="E407" s="234">
        <v>16.210999999999999</v>
      </c>
      <c r="F407" s="234">
        <v>16.210999999999999</v>
      </c>
    </row>
    <row r="408" spans="1:6" ht="48">
      <c r="A408" s="11" t="s">
        <v>437</v>
      </c>
      <c r="B408" s="21"/>
      <c r="C408" s="28" t="s">
        <v>402</v>
      </c>
      <c r="D408" s="241">
        <f t="shared" ref="D408:F409" si="129">D409</f>
        <v>53.5</v>
      </c>
      <c r="E408" s="241">
        <f t="shared" si="129"/>
        <v>53.5</v>
      </c>
      <c r="F408" s="241">
        <f t="shared" si="129"/>
        <v>53.5</v>
      </c>
    </row>
    <row r="409" spans="1:6" ht="36">
      <c r="A409" s="11" t="s">
        <v>437</v>
      </c>
      <c r="B409" s="30" t="s">
        <v>256</v>
      </c>
      <c r="C409" s="167" t="s">
        <v>686</v>
      </c>
      <c r="D409" s="241">
        <f t="shared" si="129"/>
        <v>53.5</v>
      </c>
      <c r="E409" s="241">
        <f t="shared" si="129"/>
        <v>53.5</v>
      </c>
      <c r="F409" s="241">
        <f t="shared" si="129"/>
        <v>53.5</v>
      </c>
    </row>
    <row r="410" spans="1:6">
      <c r="A410" s="11" t="s">
        <v>437</v>
      </c>
      <c r="B410" s="21" t="s">
        <v>258</v>
      </c>
      <c r="C410" s="28" t="s">
        <v>658</v>
      </c>
      <c r="D410" s="241">
        <v>53.5</v>
      </c>
      <c r="E410" s="241">
        <v>53.5</v>
      </c>
      <c r="F410" s="241">
        <v>53.5</v>
      </c>
    </row>
    <row r="411" spans="1:6" ht="24">
      <c r="A411" s="11" t="s">
        <v>521</v>
      </c>
      <c r="B411" s="21"/>
      <c r="C411" s="28" t="s">
        <v>403</v>
      </c>
      <c r="D411" s="234">
        <f>D412+D414</f>
        <v>275</v>
      </c>
      <c r="E411" s="234">
        <f t="shared" ref="E411:F411" si="130">E412+E414</f>
        <v>255</v>
      </c>
      <c r="F411" s="234">
        <f t="shared" si="130"/>
        <v>255</v>
      </c>
    </row>
    <row r="412" spans="1:6" ht="36">
      <c r="A412" s="11" t="s">
        <v>521</v>
      </c>
      <c r="B412" s="30" t="s">
        <v>256</v>
      </c>
      <c r="C412" s="167" t="s">
        <v>686</v>
      </c>
      <c r="D412" s="234">
        <f>D413</f>
        <v>200</v>
      </c>
      <c r="E412" s="234">
        <f>E413</f>
        <v>200</v>
      </c>
      <c r="F412" s="234">
        <f>F413</f>
        <v>200</v>
      </c>
    </row>
    <row r="413" spans="1:6">
      <c r="A413" s="11" t="s">
        <v>521</v>
      </c>
      <c r="B413" s="21" t="s">
        <v>258</v>
      </c>
      <c r="C413" s="28" t="s">
        <v>658</v>
      </c>
      <c r="D413" s="234">
        <v>200</v>
      </c>
      <c r="E413" s="234">
        <v>200</v>
      </c>
      <c r="F413" s="234">
        <v>200</v>
      </c>
    </row>
    <row r="414" spans="1:6">
      <c r="A414" s="11" t="s">
        <v>521</v>
      </c>
      <c r="B414" s="30" t="s">
        <v>262</v>
      </c>
      <c r="C414" s="167" t="s">
        <v>263</v>
      </c>
      <c r="D414" s="234">
        <f>D415+D416</f>
        <v>75</v>
      </c>
      <c r="E414" s="234">
        <f t="shared" ref="E414:F414" si="131">E415+E416</f>
        <v>55</v>
      </c>
      <c r="F414" s="234">
        <f t="shared" si="131"/>
        <v>55</v>
      </c>
    </row>
    <row r="415" spans="1:6">
      <c r="A415" s="11" t="s">
        <v>521</v>
      </c>
      <c r="B415" s="21" t="s">
        <v>563</v>
      </c>
      <c r="C415" s="173" t="s">
        <v>664</v>
      </c>
      <c r="D415" s="234">
        <v>20</v>
      </c>
      <c r="E415" s="234">
        <v>0</v>
      </c>
      <c r="F415" s="234">
        <v>0</v>
      </c>
    </row>
    <row r="416" spans="1:6">
      <c r="A416" s="11" t="s">
        <v>521</v>
      </c>
      <c r="B416" s="21">
        <v>853</v>
      </c>
      <c r="C416" s="28" t="s">
        <v>788</v>
      </c>
      <c r="D416" s="234">
        <v>55</v>
      </c>
      <c r="E416" s="234">
        <v>55</v>
      </c>
      <c r="F416" s="234">
        <v>55</v>
      </c>
    </row>
    <row r="417" spans="1:6" ht="36">
      <c r="A417" s="11" t="s">
        <v>462</v>
      </c>
      <c r="B417" s="11"/>
      <c r="C417" s="28" t="s">
        <v>404</v>
      </c>
      <c r="D417" s="234">
        <f t="shared" ref="D417:F418" si="132">D418</f>
        <v>632</v>
      </c>
      <c r="E417" s="234">
        <f t="shared" si="132"/>
        <v>632</v>
      </c>
      <c r="F417" s="234">
        <f t="shared" si="132"/>
        <v>632</v>
      </c>
    </row>
    <row r="418" spans="1:6" ht="36">
      <c r="A418" s="11" t="s">
        <v>462</v>
      </c>
      <c r="B418" s="30" t="s">
        <v>256</v>
      </c>
      <c r="C418" s="167" t="s">
        <v>686</v>
      </c>
      <c r="D418" s="234">
        <f t="shared" si="132"/>
        <v>632</v>
      </c>
      <c r="E418" s="234">
        <f t="shared" si="132"/>
        <v>632</v>
      </c>
      <c r="F418" s="234">
        <f t="shared" si="132"/>
        <v>632</v>
      </c>
    </row>
    <row r="419" spans="1:6">
      <c r="A419" s="11" t="s">
        <v>462</v>
      </c>
      <c r="B419" s="21" t="s">
        <v>258</v>
      </c>
      <c r="C419" s="28" t="s">
        <v>658</v>
      </c>
      <c r="D419" s="234">
        <v>632</v>
      </c>
      <c r="E419" s="234">
        <v>632</v>
      </c>
      <c r="F419" s="234">
        <v>632</v>
      </c>
    </row>
    <row r="420" spans="1:6" ht="36">
      <c r="A420" s="11" t="s">
        <v>2</v>
      </c>
      <c r="B420" s="21"/>
      <c r="C420" s="28" t="s">
        <v>291</v>
      </c>
      <c r="D420" s="241">
        <f t="shared" ref="D420:F421" si="133">D421</f>
        <v>77</v>
      </c>
      <c r="E420" s="241">
        <f t="shared" si="133"/>
        <v>77</v>
      </c>
      <c r="F420" s="241">
        <f t="shared" si="133"/>
        <v>77</v>
      </c>
    </row>
    <row r="421" spans="1:6" ht="36">
      <c r="A421" s="11" t="s">
        <v>2</v>
      </c>
      <c r="B421" s="30" t="s">
        <v>256</v>
      </c>
      <c r="C421" s="167" t="s">
        <v>686</v>
      </c>
      <c r="D421" s="241">
        <f t="shared" si="133"/>
        <v>77</v>
      </c>
      <c r="E421" s="241">
        <f t="shared" si="133"/>
        <v>77</v>
      </c>
      <c r="F421" s="241">
        <f t="shared" si="133"/>
        <v>77</v>
      </c>
    </row>
    <row r="422" spans="1:6">
      <c r="A422" s="11" t="s">
        <v>2</v>
      </c>
      <c r="B422" s="21" t="s">
        <v>258</v>
      </c>
      <c r="C422" s="28" t="s">
        <v>658</v>
      </c>
      <c r="D422" s="241">
        <v>77</v>
      </c>
      <c r="E422" s="241">
        <v>77</v>
      </c>
      <c r="F422" s="241">
        <v>77</v>
      </c>
    </row>
    <row r="423" spans="1:6" ht="24">
      <c r="A423" s="11" t="s">
        <v>438</v>
      </c>
      <c r="B423" s="31"/>
      <c r="C423" s="176" t="s">
        <v>387</v>
      </c>
      <c r="D423" s="234">
        <f>D424+D428</f>
        <v>18069.863000000001</v>
      </c>
      <c r="E423" s="234">
        <f>E424+E428</f>
        <v>17946.863000000001</v>
      </c>
      <c r="F423" s="234">
        <f>F424+F428</f>
        <v>17946.863000000001</v>
      </c>
    </row>
    <row r="424" spans="1:6" ht="72">
      <c r="A424" s="11" t="s">
        <v>438</v>
      </c>
      <c r="B424" s="30" t="s">
        <v>558</v>
      </c>
      <c r="C424" s="167" t="s">
        <v>559</v>
      </c>
      <c r="D424" s="234">
        <f>D425+D426+D427</f>
        <v>17235.663</v>
      </c>
      <c r="E424" s="234">
        <f>E425+E426+E427</f>
        <v>17235.663</v>
      </c>
      <c r="F424" s="234">
        <f>F425+F426+F427</f>
        <v>17235.663</v>
      </c>
    </row>
    <row r="425" spans="1:6">
      <c r="A425" s="11" t="s">
        <v>438</v>
      </c>
      <c r="B425" s="31" t="s">
        <v>565</v>
      </c>
      <c r="C425" s="173" t="s">
        <v>666</v>
      </c>
      <c r="D425" s="234">
        <v>11087.268</v>
      </c>
      <c r="E425" s="234">
        <v>11087.268</v>
      </c>
      <c r="F425" s="234">
        <v>11087.268</v>
      </c>
    </row>
    <row r="426" spans="1:6" ht="24">
      <c r="A426" s="11" t="s">
        <v>438</v>
      </c>
      <c r="B426" s="31">
        <v>112</v>
      </c>
      <c r="C426" s="173" t="s">
        <v>562</v>
      </c>
      <c r="D426" s="234">
        <v>2150.5300000000002</v>
      </c>
      <c r="E426" s="234">
        <v>2150.5300000000002</v>
      </c>
      <c r="F426" s="234">
        <v>2150.5300000000002</v>
      </c>
    </row>
    <row r="427" spans="1:6" ht="48">
      <c r="A427" s="11" t="s">
        <v>438</v>
      </c>
      <c r="B427" s="31">
        <v>119</v>
      </c>
      <c r="C427" s="173" t="s">
        <v>681</v>
      </c>
      <c r="D427" s="234">
        <v>3997.8649999999998</v>
      </c>
      <c r="E427" s="234">
        <v>3997.8649999999998</v>
      </c>
      <c r="F427" s="234">
        <v>3997.8649999999998</v>
      </c>
    </row>
    <row r="428" spans="1:6" ht="36">
      <c r="A428" s="11" t="s">
        <v>438</v>
      </c>
      <c r="B428" s="30" t="s">
        <v>256</v>
      </c>
      <c r="C428" s="167" t="s">
        <v>686</v>
      </c>
      <c r="D428" s="234">
        <f>D429</f>
        <v>834.2</v>
      </c>
      <c r="E428" s="234">
        <f>E429</f>
        <v>711.2</v>
      </c>
      <c r="F428" s="234">
        <f>F429</f>
        <v>711.2</v>
      </c>
    </row>
    <row r="429" spans="1:6">
      <c r="A429" s="11" t="s">
        <v>438</v>
      </c>
      <c r="B429" s="21" t="s">
        <v>258</v>
      </c>
      <c r="C429" s="28" t="s">
        <v>658</v>
      </c>
      <c r="D429" s="234">
        <v>834.2</v>
      </c>
      <c r="E429" s="234">
        <v>711.2</v>
      </c>
      <c r="F429" s="234">
        <v>711.2</v>
      </c>
    </row>
    <row r="430" spans="1:6" ht="36">
      <c r="A430" s="132" t="s">
        <v>806</v>
      </c>
      <c r="B430" s="115"/>
      <c r="C430" s="28" t="s">
        <v>358</v>
      </c>
      <c r="D430" s="234">
        <f>D431</f>
        <v>169.18</v>
      </c>
      <c r="E430" s="234">
        <f t="shared" ref="E430:F430" si="134">E431</f>
        <v>169.18</v>
      </c>
      <c r="F430" s="234">
        <f t="shared" si="134"/>
        <v>169.18</v>
      </c>
    </row>
    <row r="431" spans="1:6" ht="36">
      <c r="A431" s="132" t="s">
        <v>806</v>
      </c>
      <c r="B431" s="30" t="s">
        <v>256</v>
      </c>
      <c r="C431" s="167" t="s">
        <v>686</v>
      </c>
      <c r="D431" s="234">
        <f t="shared" ref="D431:F431" si="135">D432</f>
        <v>169.18</v>
      </c>
      <c r="E431" s="234">
        <f t="shared" si="135"/>
        <v>169.18</v>
      </c>
      <c r="F431" s="234">
        <f t="shared" si="135"/>
        <v>169.18</v>
      </c>
    </row>
    <row r="432" spans="1:6">
      <c r="A432" s="132" t="s">
        <v>806</v>
      </c>
      <c r="B432" s="21" t="s">
        <v>258</v>
      </c>
      <c r="C432" s="28" t="s">
        <v>658</v>
      </c>
      <c r="D432" s="234">
        <v>169.18</v>
      </c>
      <c r="E432" s="234">
        <v>169.18</v>
      </c>
      <c r="F432" s="234">
        <v>169.18</v>
      </c>
    </row>
    <row r="433" spans="1:8" ht="60">
      <c r="A433" s="11" t="s">
        <v>672</v>
      </c>
      <c r="B433" s="21"/>
      <c r="C433" s="28" t="s">
        <v>673</v>
      </c>
      <c r="D433" s="234">
        <f t="shared" ref="D433:F434" si="136">D434</f>
        <v>20</v>
      </c>
      <c r="E433" s="234">
        <f t="shared" si="136"/>
        <v>20</v>
      </c>
      <c r="F433" s="234">
        <f t="shared" si="136"/>
        <v>20</v>
      </c>
    </row>
    <row r="434" spans="1:8">
      <c r="A434" s="11" t="s">
        <v>672</v>
      </c>
      <c r="B434" s="21">
        <v>500</v>
      </c>
      <c r="C434" s="28" t="s">
        <v>305</v>
      </c>
      <c r="D434" s="234">
        <f t="shared" si="136"/>
        <v>20</v>
      </c>
      <c r="E434" s="234">
        <f t="shared" si="136"/>
        <v>20</v>
      </c>
      <c r="F434" s="234">
        <f t="shared" si="136"/>
        <v>20</v>
      </c>
    </row>
    <row r="435" spans="1:8">
      <c r="A435" s="11" t="s">
        <v>672</v>
      </c>
      <c r="B435" s="21" t="s">
        <v>306</v>
      </c>
      <c r="C435" s="28" t="s">
        <v>307</v>
      </c>
      <c r="D435" s="234">
        <v>20</v>
      </c>
      <c r="E435" s="234">
        <v>20</v>
      </c>
      <c r="F435" s="234">
        <v>20</v>
      </c>
    </row>
    <row r="436" spans="1:8" s="168" customFormat="1" ht="36">
      <c r="A436" s="32" t="s">
        <v>655</v>
      </c>
      <c r="B436" s="11"/>
      <c r="C436" s="28" t="s">
        <v>656</v>
      </c>
      <c r="D436" s="241">
        <f>D437</f>
        <v>122.09</v>
      </c>
      <c r="E436" s="241">
        <f t="shared" ref="E436:F436" si="137">E437</f>
        <v>66.599999999999994</v>
      </c>
      <c r="F436" s="241">
        <f t="shared" si="137"/>
        <v>66.599999999999994</v>
      </c>
    </row>
    <row r="437" spans="1:8" s="168" customFormat="1" ht="36">
      <c r="A437" s="32" t="s">
        <v>655</v>
      </c>
      <c r="B437" s="30" t="s">
        <v>256</v>
      </c>
      <c r="C437" s="167" t="s">
        <v>686</v>
      </c>
      <c r="D437" s="241">
        <f>D438+D439</f>
        <v>122.09</v>
      </c>
      <c r="E437" s="241">
        <f t="shared" ref="E437:F437" si="138">E438+E439</f>
        <v>66.599999999999994</v>
      </c>
      <c r="F437" s="241">
        <f t="shared" si="138"/>
        <v>66.599999999999994</v>
      </c>
    </row>
    <row r="438" spans="1:8" s="168" customFormat="1">
      <c r="A438" s="32" t="s">
        <v>655</v>
      </c>
      <c r="B438" s="21" t="s">
        <v>258</v>
      </c>
      <c r="C438" s="28" t="s">
        <v>658</v>
      </c>
      <c r="D438" s="241">
        <v>51.206000000000003</v>
      </c>
      <c r="E438" s="241">
        <v>35</v>
      </c>
      <c r="F438" s="241">
        <v>35</v>
      </c>
    </row>
    <row r="439" spans="1:8" s="168" customFormat="1">
      <c r="A439" s="32" t="s">
        <v>655</v>
      </c>
      <c r="B439" s="21">
        <v>247</v>
      </c>
      <c r="C439" s="28" t="s">
        <v>748</v>
      </c>
      <c r="D439" s="241">
        <v>70.884</v>
      </c>
      <c r="E439" s="241">
        <v>31.6</v>
      </c>
      <c r="F439" s="241">
        <v>31.6</v>
      </c>
    </row>
    <row r="440" spans="1:8" s="168" customFormat="1" ht="36">
      <c r="A440" s="116" t="s">
        <v>424</v>
      </c>
      <c r="B440" s="101"/>
      <c r="C440" s="121" t="s">
        <v>68</v>
      </c>
      <c r="D440" s="233">
        <f>D441+D448+D454+D457+D460+D463+D466</f>
        <v>18303.3</v>
      </c>
      <c r="E440" s="233">
        <f t="shared" ref="E440:F440" si="139">E441+E448+E454+E457+E460+E463+E466</f>
        <v>18123</v>
      </c>
      <c r="F440" s="233">
        <f t="shared" si="139"/>
        <v>22664.400000000005</v>
      </c>
      <c r="G440" s="190"/>
      <c r="H440" s="190"/>
    </row>
    <row r="441" spans="1:8" s="168" customFormat="1" ht="60">
      <c r="A441" s="32" t="s">
        <v>501</v>
      </c>
      <c r="B441" s="174"/>
      <c r="C441" s="175" t="s">
        <v>181</v>
      </c>
      <c r="D441" s="234">
        <f>D442+D446</f>
        <v>702</v>
      </c>
      <c r="E441" s="234">
        <f>E442+E446</f>
        <v>709</v>
      </c>
      <c r="F441" s="234">
        <f>F442+F446</f>
        <v>716</v>
      </c>
    </row>
    <row r="442" spans="1:8" s="168" customFormat="1" ht="72">
      <c r="A442" s="32" t="s">
        <v>501</v>
      </c>
      <c r="B442" s="30" t="s">
        <v>558</v>
      </c>
      <c r="C442" s="167" t="s">
        <v>559</v>
      </c>
      <c r="D442" s="234">
        <f>D443+D444+D445</f>
        <v>702</v>
      </c>
      <c r="E442" s="234">
        <f>E443+E444+E445</f>
        <v>706.5</v>
      </c>
      <c r="F442" s="234">
        <f>F443+F444+F445</f>
        <v>706.5</v>
      </c>
    </row>
    <row r="443" spans="1:8" s="168" customFormat="1" ht="24">
      <c r="A443" s="32" t="s">
        <v>501</v>
      </c>
      <c r="B443" s="31" t="s">
        <v>560</v>
      </c>
      <c r="C443" s="173" t="s">
        <v>176</v>
      </c>
      <c r="D443" s="234">
        <v>411</v>
      </c>
      <c r="E443" s="234">
        <v>411</v>
      </c>
      <c r="F443" s="234">
        <v>411</v>
      </c>
    </row>
    <row r="444" spans="1:8" s="168" customFormat="1" ht="36">
      <c r="A444" s="32" t="s">
        <v>501</v>
      </c>
      <c r="B444" s="31" t="s">
        <v>561</v>
      </c>
      <c r="C444" s="173" t="s">
        <v>177</v>
      </c>
      <c r="D444" s="234">
        <v>133.30000000000001</v>
      </c>
      <c r="E444" s="234">
        <v>137.80000000000001</v>
      </c>
      <c r="F444" s="234">
        <v>137.80000000000001</v>
      </c>
    </row>
    <row r="445" spans="1:8" s="168" customFormat="1" ht="48">
      <c r="A445" s="32" t="s">
        <v>501</v>
      </c>
      <c r="B445" s="31">
        <v>129</v>
      </c>
      <c r="C445" s="173" t="s">
        <v>178</v>
      </c>
      <c r="D445" s="234">
        <v>157.69999999999999</v>
      </c>
      <c r="E445" s="234">
        <v>157.69999999999999</v>
      </c>
      <c r="F445" s="234">
        <v>157.69999999999999</v>
      </c>
    </row>
    <row r="446" spans="1:8" s="168" customFormat="1" ht="36">
      <c r="A446" s="32" t="s">
        <v>501</v>
      </c>
      <c r="B446" s="30" t="s">
        <v>256</v>
      </c>
      <c r="C446" s="167" t="s">
        <v>686</v>
      </c>
      <c r="D446" s="234">
        <f>D447</f>
        <v>0</v>
      </c>
      <c r="E446" s="234">
        <f>E447</f>
        <v>2.5</v>
      </c>
      <c r="F446" s="234">
        <f>F447</f>
        <v>9.5</v>
      </c>
    </row>
    <row r="447" spans="1:8" s="168" customFormat="1">
      <c r="A447" s="32" t="s">
        <v>501</v>
      </c>
      <c r="B447" s="21" t="s">
        <v>258</v>
      </c>
      <c r="C447" s="28" t="s">
        <v>658</v>
      </c>
      <c r="D447" s="234">
        <v>0</v>
      </c>
      <c r="E447" s="234">
        <v>2.5</v>
      </c>
      <c r="F447" s="234">
        <v>9.5</v>
      </c>
    </row>
    <row r="448" spans="1:8" s="168" customFormat="1" ht="84">
      <c r="A448" s="32" t="s">
        <v>440</v>
      </c>
      <c r="B448" s="174"/>
      <c r="C448" s="175" t="s">
        <v>221</v>
      </c>
      <c r="D448" s="234">
        <f>D452+D449</f>
        <v>289.39999999999998</v>
      </c>
      <c r="E448" s="234">
        <f>E452+E449</f>
        <v>292</v>
      </c>
      <c r="F448" s="234">
        <f>F452+F449</f>
        <v>294.7</v>
      </c>
    </row>
    <row r="449" spans="1:7" s="168" customFormat="1" ht="72">
      <c r="A449" s="32" t="s">
        <v>440</v>
      </c>
      <c r="B449" s="30" t="s">
        <v>558</v>
      </c>
      <c r="C449" s="167" t="s">
        <v>559</v>
      </c>
      <c r="D449" s="234">
        <f>D450+D451</f>
        <v>229</v>
      </c>
      <c r="E449" s="234">
        <f>E450+E451</f>
        <v>229</v>
      </c>
      <c r="F449" s="234">
        <f>F450+F451</f>
        <v>229</v>
      </c>
    </row>
    <row r="450" spans="1:7" s="168" customFormat="1" ht="24">
      <c r="A450" s="32" t="s">
        <v>440</v>
      </c>
      <c r="B450" s="31" t="s">
        <v>560</v>
      </c>
      <c r="C450" s="173" t="s">
        <v>176</v>
      </c>
      <c r="D450" s="234">
        <v>172</v>
      </c>
      <c r="E450" s="234">
        <v>172</v>
      </c>
      <c r="F450" s="234">
        <v>172</v>
      </c>
    </row>
    <row r="451" spans="1:7" s="168" customFormat="1" ht="48">
      <c r="A451" s="32" t="s">
        <v>440</v>
      </c>
      <c r="B451" s="31">
        <v>129</v>
      </c>
      <c r="C451" s="173" t="s">
        <v>178</v>
      </c>
      <c r="D451" s="234">
        <v>57</v>
      </c>
      <c r="E451" s="234">
        <v>57</v>
      </c>
      <c r="F451" s="234">
        <v>57</v>
      </c>
    </row>
    <row r="452" spans="1:7" s="168" customFormat="1" ht="36">
      <c r="A452" s="32" t="s">
        <v>440</v>
      </c>
      <c r="B452" s="30" t="s">
        <v>256</v>
      </c>
      <c r="C452" s="167" t="s">
        <v>686</v>
      </c>
      <c r="D452" s="234">
        <f>D453</f>
        <v>60.4</v>
      </c>
      <c r="E452" s="234">
        <f>E453</f>
        <v>63</v>
      </c>
      <c r="F452" s="234">
        <f>F453</f>
        <v>65.7</v>
      </c>
    </row>
    <row r="453" spans="1:7" s="168" customFormat="1">
      <c r="A453" s="32" t="s">
        <v>440</v>
      </c>
      <c r="B453" s="21" t="s">
        <v>258</v>
      </c>
      <c r="C453" s="28" t="s">
        <v>658</v>
      </c>
      <c r="D453" s="234">
        <v>60.4</v>
      </c>
      <c r="E453" s="234">
        <v>63</v>
      </c>
      <c r="F453" s="234">
        <v>65.7</v>
      </c>
    </row>
    <row r="454" spans="1:7" s="168" customFormat="1" ht="96">
      <c r="A454" s="11" t="s">
        <v>511</v>
      </c>
      <c r="B454" s="21"/>
      <c r="C454" s="28" t="s">
        <v>128</v>
      </c>
      <c r="D454" s="234">
        <v>10008</v>
      </c>
      <c r="E454" s="234">
        <v>10008</v>
      </c>
      <c r="F454" s="234">
        <v>10008</v>
      </c>
    </row>
    <row r="455" spans="1:7" s="168" customFormat="1" ht="24">
      <c r="A455" s="11" t="s">
        <v>511</v>
      </c>
      <c r="B455" s="30" t="s">
        <v>566</v>
      </c>
      <c r="C455" s="167" t="s">
        <v>14</v>
      </c>
      <c r="D455" s="234">
        <v>10008</v>
      </c>
      <c r="E455" s="234">
        <v>10008</v>
      </c>
      <c r="F455" s="234">
        <v>10008</v>
      </c>
    </row>
    <row r="456" spans="1:7" s="168" customFormat="1" ht="36">
      <c r="A456" s="11" t="s">
        <v>511</v>
      </c>
      <c r="B456" s="21">
        <v>313</v>
      </c>
      <c r="C456" s="28" t="s">
        <v>63</v>
      </c>
      <c r="D456" s="234">
        <v>10008</v>
      </c>
      <c r="E456" s="234">
        <v>10008</v>
      </c>
      <c r="F456" s="234">
        <v>10008</v>
      </c>
      <c r="G456" s="191"/>
    </row>
    <row r="457" spans="1:7" s="168" customFormat="1" ht="84">
      <c r="A457" s="32" t="s">
        <v>78</v>
      </c>
      <c r="B457" s="174"/>
      <c r="C457" s="176" t="s">
        <v>79</v>
      </c>
      <c r="D457" s="234">
        <f t="shared" ref="D457:F458" si="140">D458</f>
        <v>4532.8999999999996</v>
      </c>
      <c r="E457" s="234">
        <f t="shared" si="140"/>
        <v>2266.5</v>
      </c>
      <c r="F457" s="234">
        <f t="shared" si="140"/>
        <v>5666.1</v>
      </c>
      <c r="G457" s="191"/>
    </row>
    <row r="458" spans="1:7" s="168" customFormat="1" ht="36">
      <c r="A458" s="32" t="s">
        <v>78</v>
      </c>
      <c r="B458" s="30">
        <v>400</v>
      </c>
      <c r="C458" s="167" t="s">
        <v>203</v>
      </c>
      <c r="D458" s="234">
        <f t="shared" si="140"/>
        <v>4532.8999999999996</v>
      </c>
      <c r="E458" s="234">
        <f t="shared" si="140"/>
        <v>2266.5</v>
      </c>
      <c r="F458" s="234">
        <f t="shared" si="140"/>
        <v>5666.1</v>
      </c>
      <c r="G458" s="191"/>
    </row>
    <row r="459" spans="1:7" s="168" customFormat="1" ht="48">
      <c r="A459" s="32" t="s">
        <v>78</v>
      </c>
      <c r="B459" s="21">
        <v>412</v>
      </c>
      <c r="C459" s="28" t="s">
        <v>188</v>
      </c>
      <c r="D459" s="234">
        <v>4532.8999999999996</v>
      </c>
      <c r="E459" s="234">
        <v>2266.5</v>
      </c>
      <c r="F459" s="240">
        <v>5666.1</v>
      </c>
      <c r="G459" s="191"/>
    </row>
    <row r="460" spans="1:7" s="224" customFormat="1" ht="60">
      <c r="A460" s="32" t="s">
        <v>513</v>
      </c>
      <c r="B460" s="174"/>
      <c r="C460" s="176" t="s">
        <v>591</v>
      </c>
      <c r="D460" s="234">
        <f t="shared" ref="D460:F461" si="141">D461</f>
        <v>0</v>
      </c>
      <c r="E460" s="234">
        <f t="shared" si="141"/>
        <v>2266.5</v>
      </c>
      <c r="F460" s="234">
        <f t="shared" si="141"/>
        <v>3399.7</v>
      </c>
      <c r="G460" s="191"/>
    </row>
    <row r="461" spans="1:7" s="224" customFormat="1" ht="36">
      <c r="A461" s="32" t="s">
        <v>513</v>
      </c>
      <c r="B461" s="30">
        <v>400</v>
      </c>
      <c r="C461" s="167" t="s">
        <v>203</v>
      </c>
      <c r="D461" s="234">
        <f t="shared" si="141"/>
        <v>0</v>
      </c>
      <c r="E461" s="234">
        <f t="shared" si="141"/>
        <v>2266.5</v>
      </c>
      <c r="F461" s="234">
        <f t="shared" si="141"/>
        <v>3399.7</v>
      </c>
      <c r="G461" s="191"/>
    </row>
    <row r="462" spans="1:7" s="224" customFormat="1" ht="48">
      <c r="A462" s="32" t="s">
        <v>513</v>
      </c>
      <c r="B462" s="21">
        <v>412</v>
      </c>
      <c r="C462" s="28" t="s">
        <v>188</v>
      </c>
      <c r="D462" s="234">
        <v>0</v>
      </c>
      <c r="E462" s="234">
        <v>2266.5</v>
      </c>
      <c r="F462" s="234">
        <v>3399.7</v>
      </c>
      <c r="G462" s="191"/>
    </row>
    <row r="463" spans="1:7" ht="60">
      <c r="A463" s="88">
        <v>9950051200</v>
      </c>
      <c r="B463" s="31"/>
      <c r="C463" s="176" t="s">
        <v>365</v>
      </c>
      <c r="D463" s="235">
        <f t="shared" ref="D463:F464" si="142">D464</f>
        <v>156.30000000000001</v>
      </c>
      <c r="E463" s="235">
        <f t="shared" si="142"/>
        <v>10.6</v>
      </c>
      <c r="F463" s="235">
        <f t="shared" si="142"/>
        <v>9.5</v>
      </c>
    </row>
    <row r="464" spans="1:7" ht="36">
      <c r="A464" s="88">
        <v>9950051200</v>
      </c>
      <c r="B464" s="30" t="s">
        <v>256</v>
      </c>
      <c r="C464" s="167" t="s">
        <v>686</v>
      </c>
      <c r="D464" s="235">
        <f t="shared" si="142"/>
        <v>156.30000000000001</v>
      </c>
      <c r="E464" s="235">
        <f t="shared" si="142"/>
        <v>10.6</v>
      </c>
      <c r="F464" s="235">
        <f t="shared" si="142"/>
        <v>9.5</v>
      </c>
    </row>
    <row r="465" spans="1:6">
      <c r="A465" s="88">
        <v>9950051200</v>
      </c>
      <c r="B465" s="21" t="s">
        <v>258</v>
      </c>
      <c r="C465" s="28" t="s">
        <v>658</v>
      </c>
      <c r="D465" s="235">
        <v>156.30000000000001</v>
      </c>
      <c r="E465" s="234">
        <v>10.6</v>
      </c>
      <c r="F465" s="234">
        <v>9.5</v>
      </c>
    </row>
    <row r="466" spans="1:6" ht="48">
      <c r="A466" s="11" t="s">
        <v>682</v>
      </c>
      <c r="B466" s="11"/>
      <c r="C466" s="176" t="s">
        <v>335</v>
      </c>
      <c r="D466" s="234">
        <f>D467+D470</f>
        <v>2614.7000000000003</v>
      </c>
      <c r="E466" s="234">
        <f>E467+E470</f>
        <v>2570.4</v>
      </c>
      <c r="F466" s="234">
        <f>F467+F470</f>
        <v>2570.4</v>
      </c>
    </row>
    <row r="467" spans="1:6" ht="72">
      <c r="A467" s="11" t="s">
        <v>682</v>
      </c>
      <c r="B467" s="30" t="s">
        <v>558</v>
      </c>
      <c r="C467" s="167" t="s">
        <v>559</v>
      </c>
      <c r="D467" s="234">
        <f>D468+D469</f>
        <v>2133.8000000000002</v>
      </c>
      <c r="E467" s="234">
        <f>E468+E469</f>
        <v>2133.8000000000002</v>
      </c>
      <c r="F467" s="234">
        <f>F468+F469</f>
        <v>2133.8000000000002</v>
      </c>
    </row>
    <row r="468" spans="1:6" ht="24">
      <c r="A468" s="11" t="s">
        <v>682</v>
      </c>
      <c r="B468" s="31" t="s">
        <v>560</v>
      </c>
      <c r="C468" s="173" t="s">
        <v>176</v>
      </c>
      <c r="D468" s="234">
        <v>1638.8</v>
      </c>
      <c r="E468" s="234">
        <v>1638.8</v>
      </c>
      <c r="F468" s="234">
        <v>1638.8</v>
      </c>
    </row>
    <row r="469" spans="1:6" ht="48">
      <c r="A469" s="11" t="s">
        <v>682</v>
      </c>
      <c r="B469" s="31">
        <v>129</v>
      </c>
      <c r="C469" s="173" t="s">
        <v>178</v>
      </c>
      <c r="D469" s="234">
        <v>495</v>
      </c>
      <c r="E469" s="234">
        <v>495</v>
      </c>
      <c r="F469" s="234">
        <v>495</v>
      </c>
    </row>
    <row r="470" spans="1:6" ht="36">
      <c r="A470" s="11" t="s">
        <v>682</v>
      </c>
      <c r="B470" s="30" t="s">
        <v>256</v>
      </c>
      <c r="C470" s="167" t="s">
        <v>686</v>
      </c>
      <c r="D470" s="234">
        <f>D471+D472</f>
        <v>480.9</v>
      </c>
      <c r="E470" s="234">
        <f>E471+E472</f>
        <v>436.6</v>
      </c>
      <c r="F470" s="234">
        <f>F471+F472</f>
        <v>436.6</v>
      </c>
    </row>
    <row r="471" spans="1:6">
      <c r="A471" s="11" t="s">
        <v>682</v>
      </c>
      <c r="B471" s="21" t="s">
        <v>258</v>
      </c>
      <c r="C471" s="28" t="s">
        <v>658</v>
      </c>
      <c r="D471" s="234">
        <v>259.89999999999998</v>
      </c>
      <c r="E471" s="234">
        <v>221.6</v>
      </c>
      <c r="F471" s="234">
        <v>221.6</v>
      </c>
    </row>
    <row r="472" spans="1:6">
      <c r="A472" s="11" t="s">
        <v>682</v>
      </c>
      <c r="B472" s="21">
        <v>247</v>
      </c>
      <c r="C472" s="28" t="s">
        <v>748</v>
      </c>
      <c r="D472" s="234">
        <v>221</v>
      </c>
      <c r="E472" s="234">
        <v>215</v>
      </c>
      <c r="F472" s="234">
        <v>215</v>
      </c>
    </row>
    <row r="473" spans="1:6" ht="36">
      <c r="A473" s="101" t="s">
        <v>129</v>
      </c>
      <c r="B473" s="102"/>
      <c r="C473" s="121" t="s">
        <v>64</v>
      </c>
      <c r="D473" s="233">
        <f>D474+D479+D486+D493+D498+D505</f>
        <v>67634.430999999997</v>
      </c>
      <c r="E473" s="233">
        <f>E474+E479+E486+E493+E498+E505</f>
        <v>57859.318999999996</v>
      </c>
      <c r="F473" s="233">
        <f>F474+F479+F486+F493+F498+F505</f>
        <v>57859.318999999996</v>
      </c>
    </row>
    <row r="474" spans="1:6">
      <c r="A474" s="11" t="s">
        <v>432</v>
      </c>
      <c r="B474" s="21"/>
      <c r="C474" s="28" t="s">
        <v>136</v>
      </c>
      <c r="D474" s="234">
        <f>D476+D477+D478</f>
        <v>2468.9769999999999</v>
      </c>
      <c r="E474" s="234">
        <f>E476+E477+E478</f>
        <v>2468.9769999999999</v>
      </c>
      <c r="F474" s="234">
        <f>F476+F477+F478</f>
        <v>2468.9769999999999</v>
      </c>
    </row>
    <row r="475" spans="1:6" ht="72">
      <c r="A475" s="11" t="s">
        <v>432</v>
      </c>
      <c r="B475" s="30" t="s">
        <v>558</v>
      </c>
      <c r="C475" s="167" t="s">
        <v>559</v>
      </c>
      <c r="D475" s="234">
        <f>D476+D477+D478</f>
        <v>2468.9769999999999</v>
      </c>
      <c r="E475" s="234">
        <f>E476+E477+E478</f>
        <v>2468.9769999999999</v>
      </c>
      <c r="F475" s="234">
        <f>F476+F477+F478</f>
        <v>2468.9769999999999</v>
      </c>
    </row>
    <row r="476" spans="1:6" ht="24">
      <c r="A476" s="11" t="s">
        <v>432</v>
      </c>
      <c r="B476" s="31" t="s">
        <v>560</v>
      </c>
      <c r="C476" s="173" t="s">
        <v>176</v>
      </c>
      <c r="D476" s="234">
        <v>1147.296</v>
      </c>
      <c r="E476" s="234">
        <v>1147.296</v>
      </c>
      <c r="F476" s="234">
        <v>1147.296</v>
      </c>
    </row>
    <row r="477" spans="1:6" ht="36">
      <c r="A477" s="11" t="s">
        <v>432</v>
      </c>
      <c r="B477" s="31" t="s">
        <v>561</v>
      </c>
      <c r="C477" s="173" t="s">
        <v>177</v>
      </c>
      <c r="D477" s="234">
        <v>749</v>
      </c>
      <c r="E477" s="234">
        <v>749</v>
      </c>
      <c r="F477" s="234">
        <v>749</v>
      </c>
    </row>
    <row r="478" spans="1:6" ht="48">
      <c r="A478" s="11" t="s">
        <v>432</v>
      </c>
      <c r="B478" s="31">
        <v>129</v>
      </c>
      <c r="C478" s="173" t="s">
        <v>178</v>
      </c>
      <c r="D478" s="234">
        <v>572.68100000000004</v>
      </c>
      <c r="E478" s="234">
        <v>572.68100000000004</v>
      </c>
      <c r="F478" s="234">
        <v>572.68100000000004</v>
      </c>
    </row>
    <row r="479" spans="1:6" ht="36">
      <c r="A479" s="11" t="s">
        <v>433</v>
      </c>
      <c r="B479" s="21"/>
      <c r="C479" s="28" t="s">
        <v>554</v>
      </c>
      <c r="D479" s="234">
        <f>D480+D484</f>
        <v>1168.0160000000001</v>
      </c>
      <c r="E479" s="234">
        <f>E480+E484</f>
        <v>968.99599999999998</v>
      </c>
      <c r="F479" s="234">
        <f>F480+F484</f>
        <v>968.99599999999998</v>
      </c>
    </row>
    <row r="480" spans="1:6" ht="72">
      <c r="A480" s="11" t="s">
        <v>433</v>
      </c>
      <c r="B480" s="30" t="s">
        <v>558</v>
      </c>
      <c r="C480" s="167" t="s">
        <v>559</v>
      </c>
      <c r="D480" s="234">
        <f>D481+D482+D483</f>
        <v>1156.836</v>
      </c>
      <c r="E480" s="234">
        <f>E481+E482+E483</f>
        <v>957.81600000000003</v>
      </c>
      <c r="F480" s="234">
        <f>F481+F482+F483</f>
        <v>957.81600000000003</v>
      </c>
    </row>
    <row r="481" spans="1:7" ht="24">
      <c r="A481" s="11" t="s">
        <v>433</v>
      </c>
      <c r="B481" s="31" t="s">
        <v>560</v>
      </c>
      <c r="C481" s="173" t="s">
        <v>176</v>
      </c>
      <c r="D481" s="234">
        <v>660.65</v>
      </c>
      <c r="E481" s="234">
        <v>575.65</v>
      </c>
      <c r="F481" s="234">
        <v>575.65</v>
      </c>
    </row>
    <row r="482" spans="1:7" ht="36">
      <c r="A482" s="11" t="s">
        <v>433</v>
      </c>
      <c r="B482" s="31" t="s">
        <v>561</v>
      </c>
      <c r="C482" s="173" t="s">
        <v>177</v>
      </c>
      <c r="D482" s="234">
        <v>228</v>
      </c>
      <c r="E482" s="234">
        <v>160</v>
      </c>
      <c r="F482" s="234">
        <v>160</v>
      </c>
    </row>
    <row r="483" spans="1:7" ht="48">
      <c r="A483" s="11" t="s">
        <v>433</v>
      </c>
      <c r="B483" s="31">
        <v>129</v>
      </c>
      <c r="C483" s="173" t="s">
        <v>178</v>
      </c>
      <c r="D483" s="234">
        <v>268.18599999999998</v>
      </c>
      <c r="E483" s="234">
        <v>222.166</v>
      </c>
      <c r="F483" s="234">
        <v>222.166</v>
      </c>
    </row>
    <row r="484" spans="1:7" ht="36">
      <c r="A484" s="11" t="s">
        <v>433</v>
      </c>
      <c r="B484" s="30" t="s">
        <v>256</v>
      </c>
      <c r="C484" s="167" t="s">
        <v>686</v>
      </c>
      <c r="D484" s="234">
        <f>D485</f>
        <v>11.18</v>
      </c>
      <c r="E484" s="234">
        <f>E485</f>
        <v>11.18</v>
      </c>
      <c r="F484" s="234">
        <f>F485</f>
        <v>11.18</v>
      </c>
    </row>
    <row r="485" spans="1:7">
      <c r="A485" s="11" t="s">
        <v>433</v>
      </c>
      <c r="B485" s="21" t="s">
        <v>258</v>
      </c>
      <c r="C485" s="28" t="s">
        <v>658</v>
      </c>
      <c r="D485" s="234">
        <v>11.18</v>
      </c>
      <c r="E485" s="234">
        <v>11.18</v>
      </c>
      <c r="F485" s="234">
        <v>11.18</v>
      </c>
    </row>
    <row r="486" spans="1:7" ht="36">
      <c r="A486" s="11" t="s">
        <v>338</v>
      </c>
      <c r="B486" s="21"/>
      <c r="C486" s="28" t="s">
        <v>131</v>
      </c>
      <c r="D486" s="238">
        <f>D487+D491</f>
        <v>40011.67</v>
      </c>
      <c r="E486" s="234">
        <f>E487+E491</f>
        <v>31789.03</v>
      </c>
      <c r="F486" s="234">
        <f>F487+F491</f>
        <v>31789.03</v>
      </c>
    </row>
    <row r="487" spans="1:7" ht="72">
      <c r="A487" s="11" t="s">
        <v>338</v>
      </c>
      <c r="B487" s="30" t="s">
        <v>558</v>
      </c>
      <c r="C487" s="167" t="s">
        <v>559</v>
      </c>
      <c r="D487" s="234">
        <f>D488+D489+D490</f>
        <v>39389.57</v>
      </c>
      <c r="E487" s="234">
        <f>E488+E489+E490</f>
        <v>31166.93</v>
      </c>
      <c r="F487" s="234">
        <f>F488+F489+F490</f>
        <v>31166.93</v>
      </c>
    </row>
    <row r="488" spans="1:7" ht="24">
      <c r="A488" s="11" t="s">
        <v>338</v>
      </c>
      <c r="B488" s="31" t="s">
        <v>560</v>
      </c>
      <c r="C488" s="173" t="s">
        <v>176</v>
      </c>
      <c r="D488" s="234">
        <v>20927.728999999999</v>
      </c>
      <c r="E488" s="234">
        <v>17378.734</v>
      </c>
      <c r="F488" s="234">
        <v>17378.734</v>
      </c>
    </row>
    <row r="489" spans="1:7" ht="36">
      <c r="A489" s="11" t="s">
        <v>338</v>
      </c>
      <c r="B489" s="31" t="s">
        <v>561</v>
      </c>
      <c r="C489" s="173" t="s">
        <v>177</v>
      </c>
      <c r="D489" s="234">
        <v>9326</v>
      </c>
      <c r="E489" s="234">
        <v>6559</v>
      </c>
      <c r="F489" s="234">
        <v>6559</v>
      </c>
    </row>
    <row r="490" spans="1:7" ht="48">
      <c r="A490" s="11" t="s">
        <v>338</v>
      </c>
      <c r="B490" s="31">
        <v>129</v>
      </c>
      <c r="C490" s="173" t="s">
        <v>178</v>
      </c>
      <c r="D490" s="234">
        <v>9135.8410000000003</v>
      </c>
      <c r="E490" s="234">
        <v>7229.1959999999999</v>
      </c>
      <c r="F490" s="234">
        <v>7229.1959999999999</v>
      </c>
    </row>
    <row r="491" spans="1:7" ht="36">
      <c r="A491" s="11" t="s">
        <v>338</v>
      </c>
      <c r="B491" s="30" t="s">
        <v>256</v>
      </c>
      <c r="C491" s="167" t="s">
        <v>661</v>
      </c>
      <c r="D491" s="234">
        <f>D492</f>
        <v>622.1</v>
      </c>
      <c r="E491" s="234">
        <f>E492</f>
        <v>622.1</v>
      </c>
      <c r="F491" s="234">
        <f>F492</f>
        <v>622.1</v>
      </c>
      <c r="G491" s="168"/>
    </row>
    <row r="492" spans="1:7" ht="18" customHeight="1">
      <c r="A492" s="11" t="s">
        <v>338</v>
      </c>
      <c r="B492" s="21" t="s">
        <v>258</v>
      </c>
      <c r="C492" s="28" t="s">
        <v>658</v>
      </c>
      <c r="D492" s="234">
        <v>622.1</v>
      </c>
      <c r="E492" s="234">
        <v>622.1</v>
      </c>
      <c r="F492" s="234">
        <v>622.1</v>
      </c>
    </row>
    <row r="493" spans="1:7" ht="48">
      <c r="A493" s="11" t="s">
        <v>339</v>
      </c>
      <c r="B493" s="31"/>
      <c r="C493" s="181" t="s">
        <v>670</v>
      </c>
      <c r="D493" s="234">
        <v>1027.5049999999999</v>
      </c>
      <c r="E493" s="234">
        <v>1027.5049999999999</v>
      </c>
      <c r="F493" s="234">
        <v>1027.5049999999999</v>
      </c>
    </row>
    <row r="494" spans="1:7" ht="72">
      <c r="A494" s="11" t="s">
        <v>339</v>
      </c>
      <c r="B494" s="30" t="s">
        <v>558</v>
      </c>
      <c r="C494" s="167" t="s">
        <v>559</v>
      </c>
      <c r="D494" s="234">
        <v>1027.5049999999999</v>
      </c>
      <c r="E494" s="234">
        <v>1027.5049999999999</v>
      </c>
      <c r="F494" s="234">
        <v>1027.5049999999999</v>
      </c>
    </row>
    <row r="495" spans="1:7" ht="24">
      <c r="A495" s="11" t="s">
        <v>339</v>
      </c>
      <c r="B495" s="31" t="s">
        <v>560</v>
      </c>
      <c r="C495" s="173" t="s">
        <v>176</v>
      </c>
      <c r="D495" s="234">
        <v>634.07399999999996</v>
      </c>
      <c r="E495" s="234">
        <v>634.07399999999996</v>
      </c>
      <c r="F495" s="234">
        <v>634.07399999999996</v>
      </c>
    </row>
    <row r="496" spans="1:7" ht="36">
      <c r="A496" s="11" t="s">
        <v>339</v>
      </c>
      <c r="B496" s="31" t="s">
        <v>561</v>
      </c>
      <c r="C496" s="173" t="s">
        <v>177</v>
      </c>
      <c r="D496" s="234">
        <v>155.1</v>
      </c>
      <c r="E496" s="234">
        <v>155.1</v>
      </c>
      <c r="F496" s="234">
        <v>155.1</v>
      </c>
    </row>
    <row r="497" spans="1:6" ht="48">
      <c r="A497" s="11" t="s">
        <v>339</v>
      </c>
      <c r="B497" s="31">
        <v>129</v>
      </c>
      <c r="C497" s="173" t="s">
        <v>178</v>
      </c>
      <c r="D497" s="234">
        <v>238.33099999999999</v>
      </c>
      <c r="E497" s="234">
        <v>238.33099999999999</v>
      </c>
      <c r="F497" s="234">
        <v>238.33099999999999</v>
      </c>
    </row>
    <row r="498" spans="1:6" ht="36">
      <c r="A498" s="34" t="s">
        <v>434</v>
      </c>
      <c r="B498" s="21"/>
      <c r="C498" s="28" t="s">
        <v>65</v>
      </c>
      <c r="D498" s="234">
        <v>3206.2840000000001</v>
      </c>
      <c r="E498" s="234">
        <v>2664.8580000000002</v>
      </c>
      <c r="F498" s="234">
        <v>2664.8580000000002</v>
      </c>
    </row>
    <row r="499" spans="1:6" ht="72">
      <c r="A499" s="34" t="s">
        <v>434</v>
      </c>
      <c r="B499" s="30" t="s">
        <v>558</v>
      </c>
      <c r="C499" s="167" t="s">
        <v>559</v>
      </c>
      <c r="D499" s="234">
        <v>3179.7339999999999</v>
      </c>
      <c r="E499" s="234">
        <v>2638.308</v>
      </c>
      <c r="F499" s="234">
        <v>2638.308</v>
      </c>
    </row>
    <row r="500" spans="1:6" ht="24">
      <c r="A500" s="34" t="s">
        <v>434</v>
      </c>
      <c r="B500" s="31" t="s">
        <v>560</v>
      </c>
      <c r="C500" s="173" t="s">
        <v>176</v>
      </c>
      <c r="D500" s="234">
        <v>1775.019</v>
      </c>
      <c r="E500" s="234">
        <v>1520.02</v>
      </c>
      <c r="F500" s="234">
        <v>1520.02</v>
      </c>
    </row>
    <row r="501" spans="1:6" ht="36">
      <c r="A501" s="34" t="s">
        <v>434</v>
      </c>
      <c r="B501" s="31" t="s">
        <v>561</v>
      </c>
      <c r="C501" s="173" t="s">
        <v>177</v>
      </c>
      <c r="D501" s="234">
        <v>667.17499999999995</v>
      </c>
      <c r="E501" s="234">
        <v>516.64499999999998</v>
      </c>
      <c r="F501" s="234">
        <v>516.64499999999998</v>
      </c>
    </row>
    <row r="502" spans="1:6" ht="48">
      <c r="A502" s="34" t="s">
        <v>434</v>
      </c>
      <c r="B502" s="31">
        <v>129</v>
      </c>
      <c r="C502" s="173" t="s">
        <v>178</v>
      </c>
      <c r="D502" s="234">
        <v>737.54</v>
      </c>
      <c r="E502" s="234">
        <v>601.64300000000003</v>
      </c>
      <c r="F502" s="234">
        <v>601.64300000000003</v>
      </c>
    </row>
    <row r="503" spans="1:6" ht="36">
      <c r="A503" s="34" t="s">
        <v>434</v>
      </c>
      <c r="B503" s="30" t="s">
        <v>256</v>
      </c>
      <c r="C503" s="167" t="s">
        <v>686</v>
      </c>
      <c r="D503" s="234">
        <v>26.55</v>
      </c>
      <c r="E503" s="234">
        <v>26.55</v>
      </c>
      <c r="F503" s="234">
        <v>26.55</v>
      </c>
    </row>
    <row r="504" spans="1:6">
      <c r="A504" s="112" t="s">
        <v>434</v>
      </c>
      <c r="B504" s="21" t="s">
        <v>258</v>
      </c>
      <c r="C504" s="28" t="s">
        <v>658</v>
      </c>
      <c r="D504" s="239">
        <v>26.55</v>
      </c>
      <c r="E504" s="239">
        <v>26.55</v>
      </c>
      <c r="F504" s="239">
        <v>26.55</v>
      </c>
    </row>
    <row r="505" spans="1:6" ht="60">
      <c r="A505" s="11" t="s">
        <v>340</v>
      </c>
      <c r="B505" s="21"/>
      <c r="C505" s="173" t="s">
        <v>523</v>
      </c>
      <c r="D505" s="238">
        <f>D506</f>
        <v>19751.978999999999</v>
      </c>
      <c r="E505" s="234">
        <f>E506</f>
        <v>18939.953000000001</v>
      </c>
      <c r="F505" s="234">
        <f>F506</f>
        <v>18939.953000000001</v>
      </c>
    </row>
    <row r="506" spans="1:6" ht="72">
      <c r="A506" s="11" t="s">
        <v>340</v>
      </c>
      <c r="B506" s="30" t="s">
        <v>558</v>
      </c>
      <c r="C506" s="167" t="s">
        <v>559</v>
      </c>
      <c r="D506" s="234">
        <f>D507+D509+D508</f>
        <v>19751.978999999999</v>
      </c>
      <c r="E506" s="234">
        <f>E507+E509+E508</f>
        <v>18939.953000000001</v>
      </c>
      <c r="F506" s="234">
        <f>F507+F509+F508</f>
        <v>18939.953000000001</v>
      </c>
    </row>
    <row r="507" spans="1:6" ht="24">
      <c r="A507" s="11" t="s">
        <v>340</v>
      </c>
      <c r="B507" s="31" t="s">
        <v>560</v>
      </c>
      <c r="C507" s="173" t="s">
        <v>176</v>
      </c>
      <c r="D507" s="234">
        <v>11353.32</v>
      </c>
      <c r="E507" s="234">
        <v>11353.32</v>
      </c>
      <c r="F507" s="234">
        <v>11353.32</v>
      </c>
    </row>
    <row r="508" spans="1:6" ht="36">
      <c r="A508" s="11" t="s">
        <v>340</v>
      </c>
      <c r="B508" s="31" t="s">
        <v>561</v>
      </c>
      <c r="C508" s="173" t="s">
        <v>177</v>
      </c>
      <c r="D508" s="234">
        <v>3817.74</v>
      </c>
      <c r="E508" s="234">
        <v>3187</v>
      </c>
      <c r="F508" s="234">
        <v>3187</v>
      </c>
    </row>
    <row r="509" spans="1:6" ht="48">
      <c r="A509" s="27" t="s">
        <v>340</v>
      </c>
      <c r="B509" s="105">
        <v>129</v>
      </c>
      <c r="C509" s="173" t="s">
        <v>178</v>
      </c>
      <c r="D509" s="239">
        <v>4580.9189999999999</v>
      </c>
      <c r="E509" s="239">
        <v>4399.6329999999998</v>
      </c>
      <c r="F509" s="239">
        <v>4399.6329999999998</v>
      </c>
    </row>
    <row r="510" spans="1:6">
      <c r="A510" s="21"/>
      <c r="B510" s="21"/>
      <c r="C510" s="24" t="s">
        <v>687</v>
      </c>
      <c r="D510" s="232">
        <f>D388+D11</f>
        <v>1651478.88</v>
      </c>
      <c r="E510" s="232">
        <f>E388+E11</f>
        <v>1603975.0130000003</v>
      </c>
      <c r="F510" s="232">
        <f>F388+F11</f>
        <v>1548791.726</v>
      </c>
    </row>
    <row r="511" spans="1:6">
      <c r="D511" s="192"/>
      <c r="E511" s="192"/>
      <c r="F511" s="192"/>
    </row>
    <row r="512" spans="1:6">
      <c r="D512" s="192"/>
      <c r="E512" s="192"/>
      <c r="F512" s="192"/>
    </row>
    <row r="513" spans="4:6">
      <c r="D513" s="192"/>
      <c r="E513" s="192"/>
      <c r="F513" s="192"/>
    </row>
    <row r="514" spans="4:6">
      <c r="D514" s="192"/>
      <c r="E514" s="193"/>
      <c r="F514" s="193"/>
    </row>
    <row r="515" spans="4:6">
      <c r="D515" s="192"/>
      <c r="E515" s="193"/>
      <c r="F515" s="193"/>
    </row>
    <row r="516" spans="4:6">
      <c r="D516" s="192"/>
      <c r="E516" s="193"/>
      <c r="F516" s="193"/>
    </row>
    <row r="517" spans="4:6">
      <c r="D517" s="192"/>
      <c r="E517" s="193"/>
      <c r="F517" s="193"/>
    </row>
    <row r="518" spans="4:6">
      <c r="D518" s="192"/>
      <c r="E518" s="193"/>
      <c r="F518" s="193"/>
    </row>
  </sheetData>
  <autoFilter ref="A9:F512">
    <filterColumn colId="1"/>
  </autoFilter>
  <mergeCells count="2">
    <mergeCell ref="A8:D8"/>
    <mergeCell ref="A7:F7"/>
  </mergeCells>
  <phoneticPr fontId="10" type="noConversion"/>
  <pageMargins left="0.47" right="0.21" top="0.33" bottom="0.24" header="0.26" footer="0.1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="79" zoomScaleNormal="79" workbookViewId="0">
      <selection activeCell="J3" sqref="J3"/>
    </sheetView>
  </sheetViews>
  <sheetFormatPr defaultRowHeight="12.75"/>
  <cols>
    <col min="1" max="1" width="4.7109375" style="9" customWidth="1"/>
    <col min="2" max="2" width="30" style="9" customWidth="1"/>
    <col min="3" max="3" width="11.28515625" style="14" customWidth="1"/>
    <col min="4" max="4" width="12.140625" style="14" customWidth="1"/>
    <col min="5" max="5" width="12.85546875" style="14" customWidth="1"/>
    <col min="6" max="6" width="13.7109375" style="14" customWidth="1"/>
    <col min="7" max="7" width="15.28515625" customWidth="1"/>
    <col min="8" max="8" width="10.7109375" customWidth="1"/>
    <col min="10" max="10" width="36.140625" customWidth="1"/>
  </cols>
  <sheetData>
    <row r="1" spans="1:10" ht="15">
      <c r="A1" s="15"/>
      <c r="B1" s="15"/>
      <c r="C1" s="16"/>
      <c r="D1" s="19"/>
      <c r="E1" s="19"/>
      <c r="F1" s="19"/>
      <c r="I1" s="6"/>
      <c r="J1" s="22" t="s">
        <v>688</v>
      </c>
    </row>
    <row r="2" spans="1:10" ht="15">
      <c r="A2" s="15"/>
      <c r="B2" s="15"/>
      <c r="C2" s="16"/>
      <c r="D2" s="19"/>
      <c r="E2" s="19"/>
      <c r="F2" s="19"/>
      <c r="I2" s="6"/>
      <c r="J2" s="108" t="s">
        <v>226</v>
      </c>
    </row>
    <row r="3" spans="1:10" ht="15">
      <c r="A3" s="15"/>
      <c r="B3" s="15"/>
      <c r="C3" s="16"/>
      <c r="D3" s="19"/>
      <c r="E3" s="19"/>
      <c r="F3" s="19"/>
      <c r="I3" s="6"/>
      <c r="J3" s="22" t="s">
        <v>917</v>
      </c>
    </row>
    <row r="4" spans="1:10" ht="15">
      <c r="A4" s="15"/>
      <c r="B4" s="15"/>
      <c r="C4" s="16"/>
      <c r="D4" s="20"/>
      <c r="E4" s="20"/>
      <c r="F4" s="20"/>
      <c r="J4" s="22" t="s">
        <v>790</v>
      </c>
    </row>
    <row r="5" spans="1:10" ht="15">
      <c r="A5" s="15"/>
      <c r="B5" s="15"/>
      <c r="C5" s="16"/>
      <c r="D5" s="20"/>
      <c r="E5" s="20"/>
      <c r="F5" s="20"/>
      <c r="J5" s="22" t="s">
        <v>810</v>
      </c>
    </row>
    <row r="6" spans="1:10" ht="50.45" customHeight="1">
      <c r="A6" s="17"/>
      <c r="B6" s="267" t="s">
        <v>816</v>
      </c>
      <c r="C6" s="268"/>
      <c r="D6" s="269"/>
      <c r="E6" s="269"/>
      <c r="F6" s="269"/>
      <c r="G6" s="269"/>
      <c r="H6" s="269"/>
      <c r="I6" s="269"/>
    </row>
    <row r="7" spans="1:10" ht="18">
      <c r="A7" s="17"/>
      <c r="B7" s="17"/>
      <c r="C7" s="18"/>
      <c r="D7" s="5"/>
      <c r="E7" s="5"/>
      <c r="F7" s="5"/>
      <c r="J7" t="s">
        <v>234</v>
      </c>
    </row>
    <row r="8" spans="1:10" ht="45">
      <c r="A8" s="63" t="s">
        <v>228</v>
      </c>
      <c r="B8" s="63" t="s">
        <v>229</v>
      </c>
      <c r="C8" s="12" t="s">
        <v>231</v>
      </c>
      <c r="D8" s="43" t="s">
        <v>676</v>
      </c>
      <c r="E8" s="28" t="s">
        <v>756</v>
      </c>
      <c r="F8" s="28" t="s">
        <v>814</v>
      </c>
      <c r="G8" s="264" t="s">
        <v>235</v>
      </c>
      <c r="H8" s="265"/>
      <c r="I8" s="265"/>
      <c r="J8" s="266"/>
    </row>
    <row r="9" spans="1:10">
      <c r="A9" s="68">
        <v>1</v>
      </c>
      <c r="B9" s="68">
        <v>2</v>
      </c>
      <c r="C9" s="68">
        <v>4</v>
      </c>
      <c r="D9" s="68">
        <v>6</v>
      </c>
      <c r="E9" s="68">
        <v>7</v>
      </c>
      <c r="F9" s="68">
        <v>8</v>
      </c>
      <c r="G9" s="69">
        <v>9</v>
      </c>
      <c r="H9" s="69">
        <v>10</v>
      </c>
      <c r="I9" s="69">
        <v>11</v>
      </c>
      <c r="J9" s="69">
        <v>12</v>
      </c>
    </row>
    <row r="10" spans="1:10" ht="74.25" customHeight="1">
      <c r="A10" s="64">
        <v>1</v>
      </c>
      <c r="B10" s="10" t="s">
        <v>232</v>
      </c>
      <c r="C10" s="11" t="s">
        <v>508</v>
      </c>
      <c r="D10" s="244">
        <v>3684</v>
      </c>
      <c r="E10" s="244">
        <v>3684</v>
      </c>
      <c r="F10" s="244">
        <v>3684</v>
      </c>
      <c r="G10" s="13" t="s">
        <v>238</v>
      </c>
      <c r="H10" s="13" t="s">
        <v>239</v>
      </c>
      <c r="I10" s="13">
        <v>1365</v>
      </c>
      <c r="J10" s="49" t="s">
        <v>241</v>
      </c>
    </row>
    <row r="11" spans="1:10" ht="74.25" customHeight="1">
      <c r="A11" s="64">
        <v>2</v>
      </c>
      <c r="B11" s="10" t="s">
        <v>311</v>
      </c>
      <c r="C11" s="11" t="s">
        <v>509</v>
      </c>
      <c r="D11" s="244">
        <v>91.951999999999998</v>
      </c>
      <c r="E11" s="244">
        <v>91.951999999999998</v>
      </c>
      <c r="F11" s="244">
        <v>91.951999999999998</v>
      </c>
      <c r="G11" s="38" t="s">
        <v>233</v>
      </c>
      <c r="H11" s="38" t="s">
        <v>828</v>
      </c>
      <c r="I11" s="13">
        <v>88</v>
      </c>
      <c r="J11" s="46" t="s">
        <v>829</v>
      </c>
    </row>
    <row r="12" spans="1:10" ht="141" customHeight="1">
      <c r="A12" s="64">
        <v>3</v>
      </c>
      <c r="B12" s="10" t="s">
        <v>128</v>
      </c>
      <c r="C12" s="11" t="s">
        <v>511</v>
      </c>
      <c r="D12" s="245">
        <v>10008</v>
      </c>
      <c r="E12" s="245">
        <v>10008</v>
      </c>
      <c r="F12" s="245">
        <v>10008</v>
      </c>
      <c r="G12" s="38" t="s">
        <v>204</v>
      </c>
      <c r="H12" s="70">
        <v>42361</v>
      </c>
      <c r="I12" s="38" t="s">
        <v>205</v>
      </c>
      <c r="J12" s="81" t="s">
        <v>206</v>
      </c>
    </row>
    <row r="13" spans="1:10" ht="16.5">
      <c r="A13" s="65"/>
      <c r="B13" s="66" t="s">
        <v>242</v>
      </c>
      <c r="C13" s="65"/>
      <c r="D13" s="246">
        <f>D10+D11+D12</f>
        <v>13783.952000000001</v>
      </c>
      <c r="E13" s="246">
        <f>E10+E11+E12</f>
        <v>13783.952000000001</v>
      </c>
      <c r="F13" s="246">
        <f>F10+F11+F12</f>
        <v>13783.952000000001</v>
      </c>
      <c r="G13" s="67"/>
      <c r="H13" s="67"/>
      <c r="I13" s="67"/>
      <c r="J13" s="62"/>
    </row>
  </sheetData>
  <sheetProtection selectLockedCells="1" selectUnlockedCells="1"/>
  <mergeCells count="2">
    <mergeCell ref="G8:J8"/>
    <mergeCell ref="B6:I6"/>
  </mergeCells>
  <phoneticPr fontId="10" type="noConversion"/>
  <pageMargins left="0.31496062992125984" right="0.27559055118110237" top="0.19685039370078741" bottom="0.15748031496062992" header="0.15748031496062992" footer="0.23622047244094491"/>
  <pageSetup paperSize="9" scale="92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90"/>
  <sheetViews>
    <sheetView workbookViewId="0">
      <selection activeCell="J3" sqref="J3"/>
    </sheetView>
  </sheetViews>
  <sheetFormatPr defaultColWidth="8.85546875" defaultRowHeight="12"/>
  <cols>
    <col min="1" max="1" width="3.5703125" style="168" customWidth="1"/>
    <col min="2" max="2" width="3.85546875" style="168" customWidth="1"/>
    <col min="3" max="3" width="4.42578125" style="168" customWidth="1"/>
    <col min="4" max="4" width="5" style="168" customWidth="1"/>
    <col min="5" max="5" width="11.28515625" style="168" customWidth="1"/>
    <col min="6" max="6" width="4" style="168" customWidth="1"/>
    <col min="7" max="7" width="26" style="168" customWidth="1"/>
    <col min="8" max="8" width="13.7109375" style="168" customWidth="1"/>
    <col min="9" max="10" width="13.42578125" style="169" customWidth="1"/>
    <col min="11" max="11" width="12.28515625" style="169" customWidth="1"/>
    <col min="12" max="12" width="13.85546875" style="169" customWidth="1"/>
    <col min="13" max="13" width="11.28515625" style="169" customWidth="1"/>
    <col min="14" max="14" width="12.5703125" style="169" customWidth="1"/>
    <col min="15" max="16384" width="8.85546875" style="169"/>
  </cols>
  <sheetData>
    <row r="1" spans="1:14" ht="12.75">
      <c r="I1" s="22"/>
      <c r="J1" s="22" t="s">
        <v>821</v>
      </c>
      <c r="K1" s="209"/>
      <c r="L1" s="209"/>
    </row>
    <row r="2" spans="1:14" ht="12.75">
      <c r="I2" s="108"/>
      <c r="J2" s="108" t="s">
        <v>226</v>
      </c>
      <c r="K2" s="209"/>
      <c r="L2" s="209"/>
    </row>
    <row r="3" spans="1:14" ht="12.75">
      <c r="I3" s="22"/>
      <c r="J3" s="22" t="s">
        <v>917</v>
      </c>
      <c r="K3" s="209"/>
      <c r="L3" s="209"/>
    </row>
    <row r="4" spans="1:14" ht="12.75">
      <c r="I4" s="22"/>
      <c r="J4" s="22" t="s">
        <v>790</v>
      </c>
      <c r="K4" s="209"/>
      <c r="L4" s="209"/>
    </row>
    <row r="5" spans="1:14" ht="12.75">
      <c r="I5" s="22"/>
      <c r="J5" s="22" t="s">
        <v>810</v>
      </c>
      <c r="K5" s="209"/>
      <c r="L5" s="209"/>
    </row>
    <row r="6" spans="1:14">
      <c r="I6" s="209"/>
      <c r="J6" s="209"/>
      <c r="K6" s="209"/>
      <c r="L6" s="209"/>
    </row>
    <row r="7" spans="1:14" ht="55.5" customHeight="1">
      <c r="A7" s="270" t="s">
        <v>813</v>
      </c>
      <c r="B7" s="270"/>
      <c r="C7" s="270"/>
      <c r="D7" s="270"/>
      <c r="E7" s="270"/>
      <c r="F7" s="270"/>
      <c r="G7" s="270"/>
      <c r="H7" s="270"/>
      <c r="I7" s="271"/>
      <c r="J7" s="271"/>
    </row>
    <row r="8" spans="1:14" ht="36">
      <c r="A8" s="21" t="s">
        <v>243</v>
      </c>
      <c r="B8" s="24" t="s">
        <v>121</v>
      </c>
      <c r="C8" s="24" t="s">
        <v>16</v>
      </c>
      <c r="D8" s="21" t="s">
        <v>17</v>
      </c>
      <c r="E8" s="11" t="s">
        <v>244</v>
      </c>
      <c r="F8" s="21" t="s">
        <v>245</v>
      </c>
      <c r="G8" s="21" t="s">
        <v>18</v>
      </c>
      <c r="H8" s="43" t="s">
        <v>676</v>
      </c>
      <c r="I8" s="28" t="s">
        <v>756</v>
      </c>
      <c r="J8" s="28" t="s">
        <v>814</v>
      </c>
    </row>
    <row r="9" spans="1:14">
      <c r="A9" s="21">
        <v>1</v>
      </c>
      <c r="B9" s="11">
        <v>2</v>
      </c>
      <c r="C9" s="11" t="s">
        <v>59</v>
      </c>
      <c r="D9" s="11" t="s">
        <v>60</v>
      </c>
      <c r="E9" s="11" t="s">
        <v>195</v>
      </c>
      <c r="F9" s="11" t="s">
        <v>196</v>
      </c>
      <c r="G9" s="21">
        <v>7</v>
      </c>
      <c r="H9" s="44">
        <v>8</v>
      </c>
      <c r="I9" s="88">
        <v>9</v>
      </c>
      <c r="J9" s="88">
        <v>10</v>
      </c>
    </row>
    <row r="10" spans="1:14" ht="24">
      <c r="A10" s="24">
        <v>1</v>
      </c>
      <c r="B10" s="24">
        <v>601</v>
      </c>
      <c r="C10" s="21"/>
      <c r="D10" s="21"/>
      <c r="E10" s="21"/>
      <c r="F10" s="21"/>
      <c r="G10" s="196" t="s">
        <v>246</v>
      </c>
      <c r="H10" s="148">
        <f>H11+H90+H116+H242+H314+H348+H389+H408+H205</f>
        <v>346865.56499999994</v>
      </c>
      <c r="I10" s="148">
        <f>I11+I90+I116+I242+I314+I348+I389+I408+I205</f>
        <v>289407.30300000001</v>
      </c>
      <c r="J10" s="148">
        <f>J11+J90+J116+J242+J314+J348+J389+J408+J205</f>
        <v>296827.98499999999</v>
      </c>
      <c r="L10" s="195"/>
      <c r="M10" s="195"/>
      <c r="N10" s="195"/>
    </row>
    <row r="11" spans="1:14" ht="24">
      <c r="A11" s="21"/>
      <c r="B11" s="24"/>
      <c r="C11" s="24" t="s">
        <v>254</v>
      </c>
      <c r="D11" s="24" t="s">
        <v>248</v>
      </c>
      <c r="E11" s="21"/>
      <c r="F11" s="21"/>
      <c r="G11" s="196" t="s">
        <v>21</v>
      </c>
      <c r="H11" s="148">
        <f>H12+H20+H35+H41+H47</f>
        <v>88732.289000000004</v>
      </c>
      <c r="I11" s="148">
        <f t="shared" ref="I11:J11" si="0">I12+I20+I35+I41+I47</f>
        <v>73283.566999999995</v>
      </c>
      <c r="J11" s="148">
        <f t="shared" si="0"/>
        <v>73285.166999999987</v>
      </c>
      <c r="L11" s="195"/>
    </row>
    <row r="12" spans="1:14" ht="72">
      <c r="A12" s="21"/>
      <c r="B12" s="24"/>
      <c r="C12" s="101" t="s">
        <v>254</v>
      </c>
      <c r="D12" s="101" t="s">
        <v>294</v>
      </c>
      <c r="E12" s="117"/>
      <c r="F12" s="117"/>
      <c r="G12" s="121" t="s">
        <v>127</v>
      </c>
      <c r="H12" s="149">
        <f t="shared" ref="H12:J14" si="1">H13</f>
        <v>2468.9769999999999</v>
      </c>
      <c r="I12" s="149">
        <f t="shared" si="1"/>
        <v>2468.9769999999999</v>
      </c>
      <c r="J12" s="149">
        <f t="shared" si="1"/>
        <v>2468.9769999999999</v>
      </c>
    </row>
    <row r="13" spans="1:14" ht="24">
      <c r="A13" s="21"/>
      <c r="B13" s="24"/>
      <c r="C13" s="11" t="s">
        <v>254</v>
      </c>
      <c r="D13" s="11" t="s">
        <v>294</v>
      </c>
      <c r="E13" s="11" t="s">
        <v>130</v>
      </c>
      <c r="F13" s="21"/>
      <c r="G13" s="28" t="s">
        <v>67</v>
      </c>
      <c r="H13" s="131">
        <f t="shared" si="1"/>
        <v>2468.9769999999999</v>
      </c>
      <c r="I13" s="131">
        <f t="shared" si="1"/>
        <v>2468.9769999999999</v>
      </c>
      <c r="J13" s="131">
        <f t="shared" si="1"/>
        <v>2468.9769999999999</v>
      </c>
    </row>
    <row r="14" spans="1:14" ht="60">
      <c r="A14" s="21"/>
      <c r="B14" s="24"/>
      <c r="C14" s="11" t="s">
        <v>254</v>
      </c>
      <c r="D14" s="11" t="s">
        <v>294</v>
      </c>
      <c r="E14" s="11" t="s">
        <v>129</v>
      </c>
      <c r="F14" s="21"/>
      <c r="G14" s="28" t="s">
        <v>64</v>
      </c>
      <c r="H14" s="131">
        <f t="shared" si="1"/>
        <v>2468.9769999999999</v>
      </c>
      <c r="I14" s="131">
        <f t="shared" si="1"/>
        <v>2468.9769999999999</v>
      </c>
      <c r="J14" s="131">
        <f t="shared" si="1"/>
        <v>2468.9769999999999</v>
      </c>
    </row>
    <row r="15" spans="1:14" ht="24">
      <c r="A15" s="21"/>
      <c r="B15" s="24"/>
      <c r="C15" s="11" t="s">
        <v>254</v>
      </c>
      <c r="D15" s="11" t="s">
        <v>294</v>
      </c>
      <c r="E15" s="11" t="s">
        <v>432</v>
      </c>
      <c r="F15" s="21"/>
      <c r="G15" s="28" t="s">
        <v>136</v>
      </c>
      <c r="H15" s="131">
        <f>H17+H18+H19</f>
        <v>2468.9769999999999</v>
      </c>
      <c r="I15" s="131">
        <f>I17+I18+I19</f>
        <v>2468.9769999999999</v>
      </c>
      <c r="J15" s="131">
        <f>J17+J18+J19</f>
        <v>2468.9769999999999</v>
      </c>
    </row>
    <row r="16" spans="1:14" ht="108">
      <c r="A16" s="21"/>
      <c r="B16" s="24"/>
      <c r="C16" s="11" t="s">
        <v>254</v>
      </c>
      <c r="D16" s="11" t="s">
        <v>294</v>
      </c>
      <c r="E16" s="11" t="s">
        <v>432</v>
      </c>
      <c r="F16" s="30" t="s">
        <v>558</v>
      </c>
      <c r="G16" s="167" t="s">
        <v>559</v>
      </c>
      <c r="H16" s="131">
        <f>H17+H18+H19</f>
        <v>2468.9769999999999</v>
      </c>
      <c r="I16" s="131">
        <f>I17+I18+I19</f>
        <v>2468.9769999999999</v>
      </c>
      <c r="J16" s="131">
        <f>J17+J18+J19</f>
        <v>2468.9769999999999</v>
      </c>
    </row>
    <row r="17" spans="1:15" ht="36">
      <c r="A17" s="21"/>
      <c r="B17" s="24"/>
      <c r="C17" s="11" t="s">
        <v>254</v>
      </c>
      <c r="D17" s="11" t="s">
        <v>294</v>
      </c>
      <c r="E17" s="11" t="s">
        <v>432</v>
      </c>
      <c r="F17" s="31" t="s">
        <v>560</v>
      </c>
      <c r="G17" s="173" t="s">
        <v>176</v>
      </c>
      <c r="H17" s="131">
        <v>1147.296</v>
      </c>
      <c r="I17" s="131">
        <v>1147.296</v>
      </c>
      <c r="J17" s="131">
        <v>1147.296</v>
      </c>
    </row>
    <row r="18" spans="1:15" ht="60">
      <c r="A18" s="21"/>
      <c r="B18" s="24"/>
      <c r="C18" s="11" t="s">
        <v>254</v>
      </c>
      <c r="D18" s="11" t="s">
        <v>294</v>
      </c>
      <c r="E18" s="11" t="s">
        <v>432</v>
      </c>
      <c r="F18" s="31" t="s">
        <v>561</v>
      </c>
      <c r="G18" s="173" t="s">
        <v>177</v>
      </c>
      <c r="H18" s="131">
        <v>749</v>
      </c>
      <c r="I18" s="131">
        <v>749</v>
      </c>
      <c r="J18" s="131">
        <v>749</v>
      </c>
    </row>
    <row r="19" spans="1:15" ht="72">
      <c r="A19" s="21"/>
      <c r="B19" s="24"/>
      <c r="C19" s="11" t="s">
        <v>254</v>
      </c>
      <c r="D19" s="11" t="s">
        <v>294</v>
      </c>
      <c r="E19" s="11" t="s">
        <v>432</v>
      </c>
      <c r="F19" s="31">
        <v>129</v>
      </c>
      <c r="G19" s="173" t="s">
        <v>178</v>
      </c>
      <c r="H19" s="131">
        <v>572.68100000000004</v>
      </c>
      <c r="I19" s="131">
        <v>572.68100000000004</v>
      </c>
      <c r="J19" s="131">
        <v>572.68100000000004</v>
      </c>
    </row>
    <row r="20" spans="1:15" ht="96">
      <c r="A20" s="21"/>
      <c r="B20" s="21"/>
      <c r="C20" s="102" t="s">
        <v>254</v>
      </c>
      <c r="D20" s="102" t="s">
        <v>247</v>
      </c>
      <c r="E20" s="102"/>
      <c r="F20" s="102"/>
      <c r="G20" s="121" t="s">
        <v>55</v>
      </c>
      <c r="H20" s="149">
        <f>H21</f>
        <v>35740.15</v>
      </c>
      <c r="I20" s="149">
        <f>I21</f>
        <v>30322.921999999999</v>
      </c>
      <c r="J20" s="149">
        <f>J21</f>
        <v>30322.921999999999</v>
      </c>
    </row>
    <row r="21" spans="1:15" ht="24">
      <c r="A21" s="21"/>
      <c r="B21" s="21"/>
      <c r="C21" s="21" t="s">
        <v>254</v>
      </c>
      <c r="D21" s="21" t="s">
        <v>247</v>
      </c>
      <c r="E21" s="11" t="s">
        <v>130</v>
      </c>
      <c r="F21" s="21"/>
      <c r="G21" s="28" t="s">
        <v>67</v>
      </c>
      <c r="H21" s="131">
        <f>H22</f>
        <v>35740.15</v>
      </c>
      <c r="I21" s="131">
        <f t="shared" ref="I21:J21" si="2">I22</f>
        <v>30322.921999999999</v>
      </c>
      <c r="J21" s="131">
        <f t="shared" si="2"/>
        <v>30322.921999999999</v>
      </c>
    </row>
    <row r="22" spans="1:15" ht="60">
      <c r="A22" s="21"/>
      <c r="B22" s="21"/>
      <c r="C22" s="21" t="s">
        <v>254</v>
      </c>
      <c r="D22" s="21" t="s">
        <v>247</v>
      </c>
      <c r="E22" s="11" t="s">
        <v>129</v>
      </c>
      <c r="F22" s="21"/>
      <c r="G22" s="28" t="s">
        <v>62</v>
      </c>
      <c r="H22" s="131">
        <f>H23+H30</f>
        <v>35740.15</v>
      </c>
      <c r="I22" s="131">
        <f>I23+I30</f>
        <v>30322.921999999999</v>
      </c>
      <c r="J22" s="131">
        <f>J23+J30</f>
        <v>30322.921999999999</v>
      </c>
    </row>
    <row r="23" spans="1:15" ht="48">
      <c r="A23" s="21"/>
      <c r="B23" s="21"/>
      <c r="C23" s="21" t="s">
        <v>254</v>
      </c>
      <c r="D23" s="21" t="s">
        <v>247</v>
      </c>
      <c r="E23" s="11" t="s">
        <v>338</v>
      </c>
      <c r="F23" s="21"/>
      <c r="G23" s="28" t="s">
        <v>131</v>
      </c>
      <c r="H23" s="131">
        <f>H24+H28</f>
        <v>25369.690000000002</v>
      </c>
      <c r="I23" s="131">
        <f>I24+I28</f>
        <v>20386.942999999999</v>
      </c>
      <c r="J23" s="131">
        <f>J24+J28</f>
        <v>20386.942999999999</v>
      </c>
      <c r="K23" s="193"/>
      <c r="L23" s="193"/>
      <c r="M23" s="193"/>
      <c r="N23" s="193"/>
    </row>
    <row r="24" spans="1:15" ht="108">
      <c r="A24" s="21"/>
      <c r="B24" s="21"/>
      <c r="C24" s="21" t="s">
        <v>254</v>
      </c>
      <c r="D24" s="21" t="s">
        <v>247</v>
      </c>
      <c r="E24" s="11" t="s">
        <v>338</v>
      </c>
      <c r="F24" s="30" t="s">
        <v>558</v>
      </c>
      <c r="G24" s="167" t="s">
        <v>559</v>
      </c>
      <c r="H24" s="131">
        <f>H25+H26+H27</f>
        <v>24966.090000000004</v>
      </c>
      <c r="I24" s="131">
        <f>I25+I26+I27</f>
        <v>19983.343000000001</v>
      </c>
      <c r="J24" s="131">
        <f>J25+J26+J27</f>
        <v>19983.343000000001</v>
      </c>
      <c r="K24" s="193"/>
      <c r="L24" s="192"/>
      <c r="M24" s="201"/>
    </row>
    <row r="25" spans="1:15" ht="36">
      <c r="A25" s="21"/>
      <c r="B25" s="21"/>
      <c r="C25" s="21" t="s">
        <v>254</v>
      </c>
      <c r="D25" s="21" t="s">
        <v>247</v>
      </c>
      <c r="E25" s="11" t="s">
        <v>338</v>
      </c>
      <c r="F25" s="31" t="s">
        <v>560</v>
      </c>
      <c r="G25" s="173" t="s">
        <v>176</v>
      </c>
      <c r="H25" s="131">
        <v>13559.19</v>
      </c>
      <c r="I25" s="131">
        <v>11434.19</v>
      </c>
      <c r="J25" s="131">
        <v>11434.19</v>
      </c>
      <c r="K25" s="193"/>
      <c r="L25" s="193"/>
      <c r="M25" s="193"/>
      <c r="N25" s="193"/>
    </row>
    <row r="26" spans="1:15" ht="60">
      <c r="A26" s="21"/>
      <c r="B26" s="21"/>
      <c r="C26" s="21" t="s">
        <v>254</v>
      </c>
      <c r="D26" s="21" t="s">
        <v>247</v>
      </c>
      <c r="E26" s="11" t="s">
        <v>338</v>
      </c>
      <c r="F26" s="31" t="s">
        <v>561</v>
      </c>
      <c r="G26" s="173" t="s">
        <v>177</v>
      </c>
      <c r="H26" s="131">
        <v>5616</v>
      </c>
      <c r="I26" s="131">
        <v>3914</v>
      </c>
      <c r="J26" s="131">
        <v>3914</v>
      </c>
      <c r="K26" s="193"/>
      <c r="L26" s="193"/>
      <c r="M26" s="193"/>
      <c r="N26" s="193"/>
    </row>
    <row r="27" spans="1:15" ht="72">
      <c r="A27" s="21"/>
      <c r="B27" s="21"/>
      <c r="C27" s="21" t="s">
        <v>254</v>
      </c>
      <c r="D27" s="21" t="s">
        <v>247</v>
      </c>
      <c r="E27" s="11" t="s">
        <v>338</v>
      </c>
      <c r="F27" s="31">
        <v>129</v>
      </c>
      <c r="G27" s="173" t="s">
        <v>178</v>
      </c>
      <c r="H27" s="131">
        <v>5790.9</v>
      </c>
      <c r="I27" s="131">
        <v>4635.1530000000002</v>
      </c>
      <c r="J27" s="131">
        <v>4635.1530000000002</v>
      </c>
      <c r="K27" s="193"/>
      <c r="L27" s="193"/>
      <c r="M27" s="193"/>
      <c r="N27" s="193"/>
    </row>
    <row r="28" spans="1:15" ht="48">
      <c r="A28" s="21"/>
      <c r="B28" s="21"/>
      <c r="C28" s="21" t="s">
        <v>254</v>
      </c>
      <c r="D28" s="21" t="s">
        <v>247</v>
      </c>
      <c r="E28" s="11" t="s">
        <v>338</v>
      </c>
      <c r="F28" s="30" t="s">
        <v>256</v>
      </c>
      <c r="G28" s="167" t="s">
        <v>686</v>
      </c>
      <c r="H28" s="131">
        <f>H29</f>
        <v>403.6</v>
      </c>
      <c r="I28" s="131">
        <f>I29</f>
        <v>403.6</v>
      </c>
      <c r="J28" s="131">
        <f>J29</f>
        <v>403.6</v>
      </c>
      <c r="L28" s="168"/>
      <c r="M28" s="201"/>
    </row>
    <row r="29" spans="1:15" ht="24">
      <c r="A29" s="21"/>
      <c r="B29" s="21"/>
      <c r="C29" s="21" t="s">
        <v>254</v>
      </c>
      <c r="D29" s="21" t="s">
        <v>247</v>
      </c>
      <c r="E29" s="11" t="s">
        <v>338</v>
      </c>
      <c r="F29" s="21" t="s">
        <v>258</v>
      </c>
      <c r="G29" s="28" t="s">
        <v>658</v>
      </c>
      <c r="H29" s="131">
        <v>403.6</v>
      </c>
      <c r="I29" s="131">
        <v>403.6</v>
      </c>
      <c r="J29" s="131">
        <v>403.6</v>
      </c>
      <c r="K29" s="202"/>
      <c r="L29" s="202"/>
      <c r="M29" s="202"/>
    </row>
    <row r="30" spans="1:15" ht="84">
      <c r="A30" s="21"/>
      <c r="B30" s="21"/>
      <c r="C30" s="21" t="s">
        <v>254</v>
      </c>
      <c r="D30" s="21" t="s">
        <v>247</v>
      </c>
      <c r="E30" s="11" t="s">
        <v>340</v>
      </c>
      <c r="F30" s="31"/>
      <c r="G30" s="173" t="s">
        <v>523</v>
      </c>
      <c r="H30" s="131">
        <f>H31</f>
        <v>10370.459999999999</v>
      </c>
      <c r="I30" s="131">
        <f>I31</f>
        <v>9935.9789999999994</v>
      </c>
      <c r="J30" s="131">
        <f>J31</f>
        <v>9935.9789999999994</v>
      </c>
      <c r="K30" s="202"/>
      <c r="L30" s="202"/>
      <c r="M30" s="202"/>
    </row>
    <row r="31" spans="1:15" ht="108">
      <c r="A31" s="21"/>
      <c r="B31" s="21"/>
      <c r="C31" s="21" t="s">
        <v>254</v>
      </c>
      <c r="D31" s="21" t="s">
        <v>247</v>
      </c>
      <c r="E31" s="11" t="s">
        <v>340</v>
      </c>
      <c r="F31" s="30" t="s">
        <v>558</v>
      </c>
      <c r="G31" s="167" t="s">
        <v>559</v>
      </c>
      <c r="H31" s="131">
        <f>H32+H33+H34</f>
        <v>10370.459999999999</v>
      </c>
      <c r="I31" s="131">
        <f>I32+I33+I34</f>
        <v>9935.9789999999994</v>
      </c>
      <c r="J31" s="131">
        <f>J32+J33+J34</f>
        <v>9935.9789999999994</v>
      </c>
    </row>
    <row r="32" spans="1:15" ht="36">
      <c r="A32" s="21"/>
      <c r="B32" s="21"/>
      <c r="C32" s="21" t="s">
        <v>254</v>
      </c>
      <c r="D32" s="21" t="s">
        <v>247</v>
      </c>
      <c r="E32" s="11" t="s">
        <v>340</v>
      </c>
      <c r="F32" s="31" t="s">
        <v>560</v>
      </c>
      <c r="G32" s="173" t="s">
        <v>176</v>
      </c>
      <c r="H32" s="131">
        <v>6007.32</v>
      </c>
      <c r="I32" s="131">
        <v>6007.32</v>
      </c>
      <c r="J32" s="131">
        <v>6007.32</v>
      </c>
      <c r="K32" s="193"/>
      <c r="L32" s="193"/>
      <c r="M32" s="193"/>
      <c r="N32" s="193"/>
      <c r="O32" s="193"/>
    </row>
    <row r="33" spans="1:15" ht="60">
      <c r="A33" s="21"/>
      <c r="B33" s="21"/>
      <c r="C33" s="21" t="s">
        <v>254</v>
      </c>
      <c r="D33" s="21" t="s">
        <v>247</v>
      </c>
      <c r="E33" s="11" t="s">
        <v>340</v>
      </c>
      <c r="F33" s="31" t="s">
        <v>561</v>
      </c>
      <c r="G33" s="173" t="s">
        <v>177</v>
      </c>
      <c r="H33" s="131">
        <v>1957.74</v>
      </c>
      <c r="I33" s="131">
        <v>1624</v>
      </c>
      <c r="J33" s="131">
        <v>1624</v>
      </c>
      <c r="K33" s="193"/>
      <c r="L33" s="193"/>
      <c r="M33" s="193"/>
      <c r="N33" s="193"/>
      <c r="O33" s="193"/>
    </row>
    <row r="34" spans="1:15" ht="72">
      <c r="A34" s="21"/>
      <c r="B34" s="21"/>
      <c r="C34" s="21" t="s">
        <v>254</v>
      </c>
      <c r="D34" s="21" t="s">
        <v>247</v>
      </c>
      <c r="E34" s="11" t="s">
        <v>340</v>
      </c>
      <c r="F34" s="31">
        <v>129</v>
      </c>
      <c r="G34" s="173" t="s">
        <v>178</v>
      </c>
      <c r="H34" s="131">
        <v>2405.4</v>
      </c>
      <c r="I34" s="131">
        <v>2304.6590000000001</v>
      </c>
      <c r="J34" s="131">
        <v>2304.6590000000001</v>
      </c>
      <c r="K34" s="193"/>
      <c r="L34" s="193"/>
      <c r="M34" s="193"/>
      <c r="N34" s="193"/>
      <c r="O34" s="193"/>
    </row>
    <row r="35" spans="1:15">
      <c r="A35" s="21"/>
      <c r="B35" s="21"/>
      <c r="C35" s="102" t="s">
        <v>254</v>
      </c>
      <c r="D35" s="101" t="s">
        <v>26</v>
      </c>
      <c r="E35" s="101"/>
      <c r="F35" s="118"/>
      <c r="G35" s="210" t="s">
        <v>366</v>
      </c>
      <c r="H35" s="149">
        <f t="shared" ref="H35:J39" si="3">H36</f>
        <v>156.30000000000001</v>
      </c>
      <c r="I35" s="149">
        <f t="shared" si="3"/>
        <v>10.6</v>
      </c>
      <c r="J35" s="149">
        <f t="shared" si="3"/>
        <v>9.5</v>
      </c>
    </row>
    <row r="36" spans="1:15" ht="24">
      <c r="A36" s="21"/>
      <c r="B36" s="21"/>
      <c r="C36" s="21" t="s">
        <v>254</v>
      </c>
      <c r="D36" s="11" t="s">
        <v>26</v>
      </c>
      <c r="E36" s="11" t="s">
        <v>130</v>
      </c>
      <c r="F36" s="21"/>
      <c r="G36" s="28" t="s">
        <v>67</v>
      </c>
      <c r="H36" s="131">
        <f t="shared" si="3"/>
        <v>156.30000000000001</v>
      </c>
      <c r="I36" s="131">
        <f t="shared" si="3"/>
        <v>10.6</v>
      </c>
      <c r="J36" s="131">
        <f t="shared" si="3"/>
        <v>9.5</v>
      </c>
    </row>
    <row r="37" spans="1:15" ht="36">
      <c r="A37" s="21"/>
      <c r="B37" s="21"/>
      <c r="C37" s="26" t="s">
        <v>254</v>
      </c>
      <c r="D37" s="27" t="s">
        <v>26</v>
      </c>
      <c r="E37" s="27" t="s">
        <v>424</v>
      </c>
      <c r="F37" s="27"/>
      <c r="G37" s="189" t="s">
        <v>68</v>
      </c>
      <c r="H37" s="131">
        <f t="shared" si="3"/>
        <v>156.30000000000001</v>
      </c>
      <c r="I37" s="131">
        <f t="shared" si="3"/>
        <v>10.6</v>
      </c>
      <c r="J37" s="131">
        <f t="shared" si="3"/>
        <v>9.5</v>
      </c>
    </row>
    <row r="38" spans="1:15" ht="84">
      <c r="A38" s="21"/>
      <c r="B38" s="21"/>
      <c r="C38" s="21" t="s">
        <v>254</v>
      </c>
      <c r="D38" s="11" t="s">
        <v>26</v>
      </c>
      <c r="E38" s="88">
        <v>9950051200</v>
      </c>
      <c r="F38" s="31"/>
      <c r="G38" s="176" t="s">
        <v>365</v>
      </c>
      <c r="H38" s="150">
        <f t="shared" si="3"/>
        <v>156.30000000000001</v>
      </c>
      <c r="I38" s="150">
        <f t="shared" si="3"/>
        <v>10.6</v>
      </c>
      <c r="J38" s="150">
        <f t="shared" si="3"/>
        <v>9.5</v>
      </c>
    </row>
    <row r="39" spans="1:15" ht="48">
      <c r="A39" s="21"/>
      <c r="B39" s="21"/>
      <c r="C39" s="21" t="s">
        <v>254</v>
      </c>
      <c r="D39" s="11" t="s">
        <v>26</v>
      </c>
      <c r="E39" s="88">
        <v>9950051200</v>
      </c>
      <c r="F39" s="30" t="s">
        <v>256</v>
      </c>
      <c r="G39" s="167" t="s">
        <v>686</v>
      </c>
      <c r="H39" s="150">
        <f t="shared" si="3"/>
        <v>156.30000000000001</v>
      </c>
      <c r="I39" s="150">
        <f t="shared" si="3"/>
        <v>10.6</v>
      </c>
      <c r="J39" s="150">
        <f t="shared" si="3"/>
        <v>9.5</v>
      </c>
    </row>
    <row r="40" spans="1:15" ht="24">
      <c r="A40" s="21"/>
      <c r="B40" s="21"/>
      <c r="C40" s="21" t="s">
        <v>254</v>
      </c>
      <c r="D40" s="11" t="s">
        <v>26</v>
      </c>
      <c r="E40" s="88">
        <v>9950051200</v>
      </c>
      <c r="F40" s="21" t="s">
        <v>258</v>
      </c>
      <c r="G40" s="28" t="s">
        <v>658</v>
      </c>
      <c r="H40" s="150">
        <v>156.30000000000001</v>
      </c>
      <c r="I40" s="131">
        <v>10.6</v>
      </c>
      <c r="J40" s="131">
        <v>9.5</v>
      </c>
    </row>
    <row r="41" spans="1:15">
      <c r="A41" s="21"/>
      <c r="B41" s="21"/>
      <c r="C41" s="102" t="s">
        <v>254</v>
      </c>
      <c r="D41" s="102" t="s">
        <v>322</v>
      </c>
      <c r="E41" s="101"/>
      <c r="F41" s="102"/>
      <c r="G41" s="121" t="s">
        <v>298</v>
      </c>
      <c r="H41" s="149">
        <f>H44</f>
        <v>200</v>
      </c>
      <c r="I41" s="149">
        <f>I44</f>
        <v>200</v>
      </c>
      <c r="J41" s="149">
        <f>J44</f>
        <v>200</v>
      </c>
    </row>
    <row r="42" spans="1:15" ht="24">
      <c r="A42" s="21"/>
      <c r="B42" s="21"/>
      <c r="C42" s="21" t="s">
        <v>254</v>
      </c>
      <c r="D42" s="21" t="s">
        <v>322</v>
      </c>
      <c r="E42" s="11" t="s">
        <v>130</v>
      </c>
      <c r="F42" s="11"/>
      <c r="G42" s="28" t="s">
        <v>67</v>
      </c>
      <c r="H42" s="131">
        <f>H44</f>
        <v>200</v>
      </c>
      <c r="I42" s="131">
        <f>I44</f>
        <v>200</v>
      </c>
      <c r="J42" s="131">
        <f>J44</f>
        <v>200</v>
      </c>
    </row>
    <row r="43" spans="1:15" ht="24">
      <c r="A43" s="21"/>
      <c r="B43" s="21"/>
      <c r="C43" s="21" t="s">
        <v>254</v>
      </c>
      <c r="D43" s="21" t="s">
        <v>322</v>
      </c>
      <c r="E43" s="11" t="s">
        <v>182</v>
      </c>
      <c r="F43" s="11"/>
      <c r="G43" s="28" t="s">
        <v>183</v>
      </c>
      <c r="H43" s="131">
        <f>H44</f>
        <v>200</v>
      </c>
      <c r="I43" s="131">
        <f>I44</f>
        <v>200</v>
      </c>
      <c r="J43" s="131">
        <f>J44</f>
        <v>200</v>
      </c>
    </row>
    <row r="44" spans="1:15" ht="36">
      <c r="A44" s="21"/>
      <c r="B44" s="21"/>
      <c r="C44" s="21" t="s">
        <v>254</v>
      </c>
      <c r="D44" s="21" t="s">
        <v>322</v>
      </c>
      <c r="E44" s="11" t="s">
        <v>341</v>
      </c>
      <c r="F44" s="21"/>
      <c r="G44" s="28" t="s">
        <v>555</v>
      </c>
      <c r="H44" s="131">
        <f>H46</f>
        <v>200</v>
      </c>
      <c r="I44" s="131">
        <f>I46</f>
        <v>200</v>
      </c>
      <c r="J44" s="131">
        <f>J46</f>
        <v>200</v>
      </c>
    </row>
    <row r="45" spans="1:15" ht="24">
      <c r="A45" s="21"/>
      <c r="B45" s="21"/>
      <c r="C45" s="21" t="s">
        <v>254</v>
      </c>
      <c r="D45" s="21" t="s">
        <v>322</v>
      </c>
      <c r="E45" s="11" t="s">
        <v>341</v>
      </c>
      <c r="F45" s="21">
        <v>800</v>
      </c>
      <c r="G45" s="28" t="s">
        <v>263</v>
      </c>
      <c r="H45" s="131">
        <f>H46</f>
        <v>200</v>
      </c>
      <c r="I45" s="131">
        <v>200</v>
      </c>
      <c r="J45" s="131">
        <v>200</v>
      </c>
    </row>
    <row r="46" spans="1:15">
      <c r="A46" s="21"/>
      <c r="B46" s="21"/>
      <c r="C46" s="21" t="s">
        <v>254</v>
      </c>
      <c r="D46" s="21" t="s">
        <v>322</v>
      </c>
      <c r="E46" s="11" t="s">
        <v>341</v>
      </c>
      <c r="F46" s="21" t="s">
        <v>61</v>
      </c>
      <c r="G46" s="28" t="s">
        <v>66</v>
      </c>
      <c r="H46" s="131">
        <v>200</v>
      </c>
      <c r="I46" s="131">
        <v>200</v>
      </c>
      <c r="J46" s="131">
        <v>200</v>
      </c>
    </row>
    <row r="47" spans="1:15" ht="36">
      <c r="A47" s="21"/>
      <c r="B47" s="21"/>
      <c r="C47" s="102" t="s">
        <v>254</v>
      </c>
      <c r="D47" s="102" t="s">
        <v>23</v>
      </c>
      <c r="E47" s="101"/>
      <c r="F47" s="102"/>
      <c r="G47" s="121" t="s">
        <v>24</v>
      </c>
      <c r="H47" s="149">
        <f>H48+H54</f>
        <v>50166.862000000001</v>
      </c>
      <c r="I47" s="149">
        <f>I48+I54</f>
        <v>40281.067999999999</v>
      </c>
      <c r="J47" s="149">
        <f>J48+J54</f>
        <v>40283.767999999996</v>
      </c>
    </row>
    <row r="48" spans="1:15" ht="48">
      <c r="A48" s="21"/>
      <c r="B48" s="21"/>
      <c r="C48" s="21" t="s">
        <v>254</v>
      </c>
      <c r="D48" s="21" t="s">
        <v>23</v>
      </c>
      <c r="E48" s="11" t="s">
        <v>407</v>
      </c>
      <c r="F48" s="21"/>
      <c r="G48" s="28" t="s">
        <v>695</v>
      </c>
      <c r="H48" s="131">
        <f>H49</f>
        <v>160</v>
      </c>
      <c r="I48" s="131">
        <f t="shared" ref="I48:J52" si="4">I49</f>
        <v>160</v>
      </c>
      <c r="J48" s="131">
        <f t="shared" si="4"/>
        <v>160</v>
      </c>
    </row>
    <row r="49" spans="1:10" ht="96">
      <c r="A49" s="21"/>
      <c r="B49" s="21"/>
      <c r="C49" s="21" t="s">
        <v>254</v>
      </c>
      <c r="D49" s="21" t="s">
        <v>23</v>
      </c>
      <c r="E49" s="11" t="s">
        <v>408</v>
      </c>
      <c r="F49" s="21"/>
      <c r="G49" s="28" t="s">
        <v>760</v>
      </c>
      <c r="H49" s="131">
        <f>H50</f>
        <v>160</v>
      </c>
      <c r="I49" s="131">
        <f t="shared" si="4"/>
        <v>160</v>
      </c>
      <c r="J49" s="131">
        <f t="shared" si="4"/>
        <v>160</v>
      </c>
    </row>
    <row r="50" spans="1:10" ht="48">
      <c r="A50" s="21"/>
      <c r="B50" s="21"/>
      <c r="C50" s="21" t="s">
        <v>254</v>
      </c>
      <c r="D50" s="21" t="s">
        <v>23</v>
      </c>
      <c r="E50" s="11" t="s">
        <v>410</v>
      </c>
      <c r="F50" s="21"/>
      <c r="G50" s="28" t="s">
        <v>762</v>
      </c>
      <c r="H50" s="131">
        <f>H51</f>
        <v>160</v>
      </c>
      <c r="I50" s="131">
        <f t="shared" si="4"/>
        <v>160</v>
      </c>
      <c r="J50" s="131">
        <f t="shared" si="4"/>
        <v>160</v>
      </c>
    </row>
    <row r="51" spans="1:10" ht="48">
      <c r="A51" s="21"/>
      <c r="B51" s="21"/>
      <c r="C51" s="21" t="s">
        <v>254</v>
      </c>
      <c r="D51" s="21" t="s">
        <v>23</v>
      </c>
      <c r="E51" s="11" t="s">
        <v>640</v>
      </c>
      <c r="F51" s="21"/>
      <c r="G51" s="28" t="s">
        <v>639</v>
      </c>
      <c r="H51" s="131">
        <f>H52</f>
        <v>160</v>
      </c>
      <c r="I51" s="131">
        <f t="shared" si="4"/>
        <v>160</v>
      </c>
      <c r="J51" s="131">
        <f t="shared" si="4"/>
        <v>160</v>
      </c>
    </row>
    <row r="52" spans="1:10" ht="48">
      <c r="A52" s="21"/>
      <c r="B52" s="21"/>
      <c r="C52" s="21" t="s">
        <v>254</v>
      </c>
      <c r="D52" s="21" t="s">
        <v>23</v>
      </c>
      <c r="E52" s="11" t="s">
        <v>640</v>
      </c>
      <c r="F52" s="30" t="s">
        <v>256</v>
      </c>
      <c r="G52" s="167" t="s">
        <v>686</v>
      </c>
      <c r="H52" s="131">
        <v>160</v>
      </c>
      <c r="I52" s="131">
        <f t="shared" si="4"/>
        <v>160</v>
      </c>
      <c r="J52" s="131">
        <f t="shared" si="4"/>
        <v>160</v>
      </c>
    </row>
    <row r="53" spans="1:10" ht="24">
      <c r="A53" s="21"/>
      <c r="B53" s="21"/>
      <c r="C53" s="21" t="s">
        <v>254</v>
      </c>
      <c r="D53" s="21" t="s">
        <v>23</v>
      </c>
      <c r="E53" s="11" t="s">
        <v>640</v>
      </c>
      <c r="F53" s="21" t="s">
        <v>258</v>
      </c>
      <c r="G53" s="28" t="s">
        <v>658</v>
      </c>
      <c r="H53" s="131">
        <v>160</v>
      </c>
      <c r="I53" s="131">
        <v>160</v>
      </c>
      <c r="J53" s="131">
        <v>160</v>
      </c>
    </row>
    <row r="54" spans="1:10" ht="24">
      <c r="A54" s="21"/>
      <c r="B54" s="21"/>
      <c r="C54" s="21" t="s">
        <v>254</v>
      </c>
      <c r="D54" s="21" t="s">
        <v>23</v>
      </c>
      <c r="E54" s="11" t="s">
        <v>130</v>
      </c>
      <c r="F54" s="21"/>
      <c r="G54" s="28" t="s">
        <v>67</v>
      </c>
      <c r="H54" s="131">
        <f>H85+H55+H78</f>
        <v>50006.862000000001</v>
      </c>
      <c r="I54" s="131">
        <f t="shared" ref="I54:J54" si="5">I85+I55+I78</f>
        <v>40121.067999999999</v>
      </c>
      <c r="J54" s="131">
        <f t="shared" si="5"/>
        <v>40123.767999999996</v>
      </c>
    </row>
    <row r="55" spans="1:10" ht="60">
      <c r="A55" s="21"/>
      <c r="B55" s="21"/>
      <c r="C55" s="21" t="s">
        <v>254</v>
      </c>
      <c r="D55" s="21" t="s">
        <v>23</v>
      </c>
      <c r="E55" s="11" t="s">
        <v>400</v>
      </c>
      <c r="F55" s="11"/>
      <c r="G55" s="28" t="s">
        <v>401</v>
      </c>
      <c r="H55" s="131">
        <f>H66+H56+H71</f>
        <v>49092.502</v>
      </c>
      <c r="I55" s="131">
        <f t="shared" ref="I55:J55" si="6">I66+I56+I71</f>
        <v>39204.108</v>
      </c>
      <c r="J55" s="131">
        <f t="shared" si="6"/>
        <v>39204.108</v>
      </c>
    </row>
    <row r="56" spans="1:10" ht="72">
      <c r="A56" s="21"/>
      <c r="B56" s="21"/>
      <c r="C56" s="21" t="s">
        <v>254</v>
      </c>
      <c r="D56" s="21" t="s">
        <v>23</v>
      </c>
      <c r="E56" s="11" t="s">
        <v>436</v>
      </c>
      <c r="F56" s="31"/>
      <c r="G56" s="176" t="s">
        <v>389</v>
      </c>
      <c r="H56" s="153">
        <f>H57+H61+H64</f>
        <v>34163.603999999999</v>
      </c>
      <c r="I56" s="153">
        <f>I57+I61+I64</f>
        <v>24398.21</v>
      </c>
      <c r="J56" s="153">
        <f>J57+J61+J64</f>
        <v>24398.21</v>
      </c>
    </row>
    <row r="57" spans="1:10" ht="108">
      <c r="A57" s="21"/>
      <c r="B57" s="21"/>
      <c r="C57" s="21" t="s">
        <v>254</v>
      </c>
      <c r="D57" s="21" t="s">
        <v>23</v>
      </c>
      <c r="E57" s="11" t="s">
        <v>436</v>
      </c>
      <c r="F57" s="30" t="s">
        <v>558</v>
      </c>
      <c r="G57" s="167" t="s">
        <v>559</v>
      </c>
      <c r="H57" s="153">
        <f>H58+H59+H60</f>
        <v>11190.720000000001</v>
      </c>
      <c r="I57" s="153">
        <f>I58+I59+I60</f>
        <v>11190.720000000001</v>
      </c>
      <c r="J57" s="153">
        <f>J58+J59+J60</f>
        <v>11190.720000000001</v>
      </c>
    </row>
    <row r="58" spans="1:10" ht="24">
      <c r="A58" s="21"/>
      <c r="B58" s="21"/>
      <c r="C58" s="21" t="s">
        <v>254</v>
      </c>
      <c r="D58" s="21" t="s">
        <v>23</v>
      </c>
      <c r="E58" s="11" t="s">
        <v>436</v>
      </c>
      <c r="F58" s="31" t="s">
        <v>565</v>
      </c>
      <c r="G58" s="173" t="s">
        <v>666</v>
      </c>
      <c r="H58" s="153">
        <v>8582.1200000000008</v>
      </c>
      <c r="I58" s="153">
        <v>8582.1200000000008</v>
      </c>
      <c r="J58" s="153">
        <v>8582.1200000000008</v>
      </c>
    </row>
    <row r="59" spans="1:10" ht="36">
      <c r="A59" s="21"/>
      <c r="B59" s="21"/>
      <c r="C59" s="21" t="s">
        <v>254</v>
      </c>
      <c r="D59" s="21" t="s">
        <v>23</v>
      </c>
      <c r="E59" s="11" t="s">
        <v>436</v>
      </c>
      <c r="F59" s="31">
        <v>112</v>
      </c>
      <c r="G59" s="173" t="s">
        <v>562</v>
      </c>
      <c r="H59" s="153">
        <v>16.8</v>
      </c>
      <c r="I59" s="153">
        <v>16.8</v>
      </c>
      <c r="J59" s="153">
        <v>16.8</v>
      </c>
    </row>
    <row r="60" spans="1:10" ht="60">
      <c r="A60" s="21"/>
      <c r="B60" s="21"/>
      <c r="C60" s="21" t="s">
        <v>254</v>
      </c>
      <c r="D60" s="21" t="s">
        <v>23</v>
      </c>
      <c r="E60" s="11" t="s">
        <v>436</v>
      </c>
      <c r="F60" s="31">
        <v>119</v>
      </c>
      <c r="G60" s="173" t="s">
        <v>681</v>
      </c>
      <c r="H60" s="153">
        <v>2591.8000000000002</v>
      </c>
      <c r="I60" s="153">
        <v>2591.8000000000002</v>
      </c>
      <c r="J60" s="153">
        <v>2591.8000000000002</v>
      </c>
    </row>
    <row r="61" spans="1:10" ht="48">
      <c r="A61" s="21"/>
      <c r="B61" s="21"/>
      <c r="C61" s="21" t="s">
        <v>254</v>
      </c>
      <c r="D61" s="21" t="s">
        <v>23</v>
      </c>
      <c r="E61" s="11" t="s">
        <v>436</v>
      </c>
      <c r="F61" s="30" t="s">
        <v>256</v>
      </c>
      <c r="G61" s="167" t="s">
        <v>686</v>
      </c>
      <c r="H61" s="153">
        <f>H62+H63</f>
        <v>22956.672999999999</v>
      </c>
      <c r="I61" s="153">
        <f t="shared" ref="I61:J61" si="7">I62+I63</f>
        <v>13191.278999999999</v>
      </c>
      <c r="J61" s="153">
        <f t="shared" si="7"/>
        <v>13191.278999999999</v>
      </c>
    </row>
    <row r="62" spans="1:10" ht="24">
      <c r="A62" s="21"/>
      <c r="B62" s="21"/>
      <c r="C62" s="21" t="s">
        <v>254</v>
      </c>
      <c r="D62" s="21" t="s">
        <v>23</v>
      </c>
      <c r="E62" s="11" t="s">
        <v>436</v>
      </c>
      <c r="F62" s="21" t="s">
        <v>258</v>
      </c>
      <c r="G62" s="28" t="s">
        <v>658</v>
      </c>
      <c r="H62" s="153">
        <v>20341.249</v>
      </c>
      <c r="I62" s="153">
        <v>10575.855</v>
      </c>
      <c r="J62" s="153">
        <v>10575.855</v>
      </c>
    </row>
    <row r="63" spans="1:10" ht="24">
      <c r="A63" s="21"/>
      <c r="B63" s="21"/>
      <c r="C63" s="21" t="s">
        <v>254</v>
      </c>
      <c r="D63" s="21" t="s">
        <v>23</v>
      </c>
      <c r="E63" s="11" t="s">
        <v>436</v>
      </c>
      <c r="F63" s="21">
        <v>247</v>
      </c>
      <c r="G63" s="28" t="s">
        <v>748</v>
      </c>
      <c r="H63" s="153">
        <v>2615.424</v>
      </c>
      <c r="I63" s="153">
        <v>2615.424</v>
      </c>
      <c r="J63" s="153">
        <v>2615.424</v>
      </c>
    </row>
    <row r="64" spans="1:10" ht="24">
      <c r="A64" s="21"/>
      <c r="B64" s="21"/>
      <c r="C64" s="21" t="s">
        <v>254</v>
      </c>
      <c r="D64" s="21" t="s">
        <v>23</v>
      </c>
      <c r="E64" s="11" t="s">
        <v>436</v>
      </c>
      <c r="F64" s="30" t="s">
        <v>262</v>
      </c>
      <c r="G64" s="167" t="s">
        <v>263</v>
      </c>
      <c r="H64" s="131">
        <f>H65</f>
        <v>16.210999999999999</v>
      </c>
      <c r="I64" s="131">
        <f t="shared" ref="I64:J64" si="8">I65</f>
        <v>16.210999999999999</v>
      </c>
      <c r="J64" s="131">
        <f t="shared" si="8"/>
        <v>16.210999999999999</v>
      </c>
    </row>
    <row r="65" spans="1:10" ht="24">
      <c r="A65" s="21"/>
      <c r="B65" s="21"/>
      <c r="C65" s="21" t="s">
        <v>254</v>
      </c>
      <c r="D65" s="21" t="s">
        <v>23</v>
      </c>
      <c r="E65" s="11" t="s">
        <v>436</v>
      </c>
      <c r="F65" s="21" t="s">
        <v>563</v>
      </c>
      <c r="G65" s="173" t="s">
        <v>664</v>
      </c>
      <c r="H65" s="131">
        <v>16.210999999999999</v>
      </c>
      <c r="I65" s="131">
        <v>16.210999999999999</v>
      </c>
      <c r="J65" s="131">
        <v>16.210999999999999</v>
      </c>
    </row>
    <row r="66" spans="1:10" ht="36">
      <c r="A66" s="21"/>
      <c r="B66" s="21"/>
      <c r="C66" s="21" t="s">
        <v>254</v>
      </c>
      <c r="D66" s="21" t="s">
        <v>23</v>
      </c>
      <c r="E66" s="11" t="s">
        <v>521</v>
      </c>
      <c r="F66" s="21"/>
      <c r="G66" s="28" t="s">
        <v>403</v>
      </c>
      <c r="H66" s="131">
        <f>H67+H69</f>
        <v>255</v>
      </c>
      <c r="I66" s="131">
        <f t="shared" ref="I66:J66" si="9">I67+I69</f>
        <v>255</v>
      </c>
      <c r="J66" s="131">
        <f t="shared" si="9"/>
        <v>255</v>
      </c>
    </row>
    <row r="67" spans="1:10" ht="48">
      <c r="A67" s="21"/>
      <c r="B67" s="21"/>
      <c r="C67" s="21" t="s">
        <v>254</v>
      </c>
      <c r="D67" s="21" t="s">
        <v>23</v>
      </c>
      <c r="E67" s="11" t="s">
        <v>521</v>
      </c>
      <c r="F67" s="30" t="s">
        <v>256</v>
      </c>
      <c r="G67" s="167" t="s">
        <v>686</v>
      </c>
      <c r="H67" s="131">
        <f>H68</f>
        <v>200</v>
      </c>
      <c r="I67" s="131">
        <f t="shared" ref="I67:J67" si="10">I68</f>
        <v>200</v>
      </c>
      <c r="J67" s="131">
        <f t="shared" si="10"/>
        <v>200</v>
      </c>
    </row>
    <row r="68" spans="1:10" ht="24">
      <c r="A68" s="21"/>
      <c r="B68" s="21"/>
      <c r="C68" s="21" t="s">
        <v>254</v>
      </c>
      <c r="D68" s="21" t="s">
        <v>23</v>
      </c>
      <c r="E68" s="11" t="s">
        <v>521</v>
      </c>
      <c r="F68" s="21" t="s">
        <v>258</v>
      </c>
      <c r="G68" s="28" t="s">
        <v>658</v>
      </c>
      <c r="H68" s="131">
        <v>200</v>
      </c>
      <c r="I68" s="131">
        <v>200</v>
      </c>
      <c r="J68" s="131">
        <v>200</v>
      </c>
    </row>
    <row r="69" spans="1:10" ht="24">
      <c r="A69" s="21"/>
      <c r="B69" s="21"/>
      <c r="C69" s="21" t="s">
        <v>254</v>
      </c>
      <c r="D69" s="21" t="s">
        <v>23</v>
      </c>
      <c r="E69" s="11" t="s">
        <v>521</v>
      </c>
      <c r="F69" s="30" t="s">
        <v>262</v>
      </c>
      <c r="G69" s="167" t="s">
        <v>263</v>
      </c>
      <c r="H69" s="131">
        <f>H70</f>
        <v>55</v>
      </c>
      <c r="I69" s="131">
        <f t="shared" ref="I69:J69" si="11">I70</f>
        <v>55</v>
      </c>
      <c r="J69" s="131">
        <f t="shared" si="11"/>
        <v>55</v>
      </c>
    </row>
    <row r="70" spans="1:10">
      <c r="A70" s="21"/>
      <c r="B70" s="21"/>
      <c r="C70" s="21" t="s">
        <v>254</v>
      </c>
      <c r="D70" s="21" t="s">
        <v>23</v>
      </c>
      <c r="E70" s="11" t="s">
        <v>521</v>
      </c>
      <c r="F70" s="21">
        <v>853</v>
      </c>
      <c r="G70" s="28" t="s">
        <v>788</v>
      </c>
      <c r="H70" s="131">
        <v>55</v>
      </c>
      <c r="I70" s="131">
        <v>55</v>
      </c>
      <c r="J70" s="131">
        <v>55</v>
      </c>
    </row>
    <row r="71" spans="1:10" s="219" customFormat="1" ht="36">
      <c r="A71" s="21"/>
      <c r="B71" s="21"/>
      <c r="C71" s="21" t="s">
        <v>254</v>
      </c>
      <c r="D71" s="21" t="s">
        <v>23</v>
      </c>
      <c r="E71" s="11" t="s">
        <v>438</v>
      </c>
      <c r="F71" s="31"/>
      <c r="G71" s="176" t="s">
        <v>387</v>
      </c>
      <c r="H71" s="131">
        <f>H72+H76</f>
        <v>14673.898000000001</v>
      </c>
      <c r="I71" s="131">
        <f t="shared" ref="I71:J71" si="12">I72+I76</f>
        <v>14550.898000000001</v>
      </c>
      <c r="J71" s="131">
        <f t="shared" si="12"/>
        <v>14550.898000000001</v>
      </c>
    </row>
    <row r="72" spans="1:10" s="219" customFormat="1" ht="108">
      <c r="A72" s="21"/>
      <c r="B72" s="21"/>
      <c r="C72" s="21" t="s">
        <v>254</v>
      </c>
      <c r="D72" s="21" t="s">
        <v>23</v>
      </c>
      <c r="E72" s="11" t="s">
        <v>438</v>
      </c>
      <c r="F72" s="30" t="s">
        <v>558</v>
      </c>
      <c r="G72" s="167" t="s">
        <v>559</v>
      </c>
      <c r="H72" s="131">
        <f>H73+H74+H75</f>
        <v>13905.798000000001</v>
      </c>
      <c r="I72" s="131">
        <f t="shared" ref="I72:J72" si="13">I73+I74+I75</f>
        <v>13905.798000000001</v>
      </c>
      <c r="J72" s="131">
        <f t="shared" si="13"/>
        <v>13905.798000000001</v>
      </c>
    </row>
    <row r="73" spans="1:10" s="219" customFormat="1" ht="24">
      <c r="A73" s="21"/>
      <c r="B73" s="21"/>
      <c r="C73" s="21" t="s">
        <v>254</v>
      </c>
      <c r="D73" s="21" t="s">
        <v>23</v>
      </c>
      <c r="E73" s="11" t="s">
        <v>438</v>
      </c>
      <c r="F73" s="31" t="s">
        <v>565</v>
      </c>
      <c r="G73" s="173" t="s">
        <v>666</v>
      </c>
      <c r="H73" s="131">
        <v>8529.768</v>
      </c>
      <c r="I73" s="131">
        <v>8529.768</v>
      </c>
      <c r="J73" s="131">
        <v>8529.768</v>
      </c>
    </row>
    <row r="74" spans="1:10" s="219" customFormat="1" ht="36">
      <c r="A74" s="21"/>
      <c r="B74" s="21"/>
      <c r="C74" s="21" t="s">
        <v>254</v>
      </c>
      <c r="D74" s="21" t="s">
        <v>23</v>
      </c>
      <c r="E74" s="11" t="s">
        <v>438</v>
      </c>
      <c r="F74" s="31">
        <v>112</v>
      </c>
      <c r="G74" s="173" t="s">
        <v>562</v>
      </c>
      <c r="H74" s="131">
        <v>2150.5300000000002</v>
      </c>
      <c r="I74" s="131">
        <v>2150.5300000000002</v>
      </c>
      <c r="J74" s="131">
        <v>2150.5300000000002</v>
      </c>
    </row>
    <row r="75" spans="1:10" s="219" customFormat="1" ht="60">
      <c r="A75" s="21"/>
      <c r="B75" s="21"/>
      <c r="C75" s="21" t="s">
        <v>254</v>
      </c>
      <c r="D75" s="21" t="s">
        <v>23</v>
      </c>
      <c r="E75" s="11" t="s">
        <v>438</v>
      </c>
      <c r="F75" s="31">
        <v>119</v>
      </c>
      <c r="G75" s="173" t="s">
        <v>681</v>
      </c>
      <c r="H75" s="131">
        <v>3225.5</v>
      </c>
      <c r="I75" s="131">
        <v>3225.5</v>
      </c>
      <c r="J75" s="131">
        <v>3225.5</v>
      </c>
    </row>
    <row r="76" spans="1:10" s="219" customFormat="1" ht="48">
      <c r="A76" s="21"/>
      <c r="B76" s="21"/>
      <c r="C76" s="21" t="s">
        <v>254</v>
      </c>
      <c r="D76" s="21" t="s">
        <v>23</v>
      </c>
      <c r="E76" s="11" t="s">
        <v>438</v>
      </c>
      <c r="F76" s="30" t="s">
        <v>256</v>
      </c>
      <c r="G76" s="167" t="s">
        <v>686</v>
      </c>
      <c r="H76" s="131">
        <f>H77</f>
        <v>768.1</v>
      </c>
      <c r="I76" s="131">
        <f t="shared" ref="I76:J76" si="14">I77</f>
        <v>645.1</v>
      </c>
      <c r="J76" s="131">
        <f t="shared" si="14"/>
        <v>645.1</v>
      </c>
    </row>
    <row r="77" spans="1:10" s="219" customFormat="1" ht="24">
      <c r="A77" s="21"/>
      <c r="B77" s="21"/>
      <c r="C77" s="21" t="s">
        <v>254</v>
      </c>
      <c r="D77" s="21" t="s">
        <v>23</v>
      </c>
      <c r="E77" s="11" t="s">
        <v>438</v>
      </c>
      <c r="F77" s="21" t="s">
        <v>258</v>
      </c>
      <c r="G77" s="28" t="s">
        <v>658</v>
      </c>
      <c r="H77" s="131">
        <v>768.1</v>
      </c>
      <c r="I77" s="131">
        <v>645.1</v>
      </c>
      <c r="J77" s="131">
        <v>645.1</v>
      </c>
    </row>
    <row r="78" spans="1:10" ht="36">
      <c r="A78" s="21"/>
      <c r="B78" s="24"/>
      <c r="C78" s="21" t="s">
        <v>254</v>
      </c>
      <c r="D78" s="21" t="s">
        <v>23</v>
      </c>
      <c r="E78" s="11" t="s">
        <v>424</v>
      </c>
      <c r="F78" s="11"/>
      <c r="G78" s="28" t="s">
        <v>68</v>
      </c>
      <c r="H78" s="156">
        <f>H79</f>
        <v>289.39999999999998</v>
      </c>
      <c r="I78" s="156">
        <f t="shared" ref="I78:J78" si="15">I79</f>
        <v>292</v>
      </c>
      <c r="J78" s="156">
        <f t="shared" si="15"/>
        <v>294.7</v>
      </c>
    </row>
    <row r="79" spans="1:10" ht="132">
      <c r="A79" s="21"/>
      <c r="B79" s="24"/>
      <c r="C79" s="21" t="s">
        <v>254</v>
      </c>
      <c r="D79" s="21" t="s">
        <v>23</v>
      </c>
      <c r="E79" s="32" t="s">
        <v>440</v>
      </c>
      <c r="F79" s="174"/>
      <c r="G79" s="175" t="s">
        <v>221</v>
      </c>
      <c r="H79" s="131">
        <f>H83+H80</f>
        <v>289.39999999999998</v>
      </c>
      <c r="I79" s="131">
        <f>I83+I80</f>
        <v>292</v>
      </c>
      <c r="J79" s="131">
        <f>J83+J80</f>
        <v>294.7</v>
      </c>
    </row>
    <row r="80" spans="1:10" ht="108">
      <c r="A80" s="21"/>
      <c r="B80" s="24"/>
      <c r="C80" s="21" t="s">
        <v>254</v>
      </c>
      <c r="D80" s="21" t="s">
        <v>23</v>
      </c>
      <c r="E80" s="32" t="s">
        <v>440</v>
      </c>
      <c r="F80" s="30" t="s">
        <v>558</v>
      </c>
      <c r="G80" s="167" t="s">
        <v>559</v>
      </c>
      <c r="H80" s="131">
        <f>H81+H82</f>
        <v>229</v>
      </c>
      <c r="I80" s="131">
        <f>I81+I82</f>
        <v>229</v>
      </c>
      <c r="J80" s="131">
        <f>J81+J82</f>
        <v>229</v>
      </c>
    </row>
    <row r="81" spans="1:10" ht="36">
      <c r="A81" s="21"/>
      <c r="B81" s="24"/>
      <c r="C81" s="21" t="s">
        <v>254</v>
      </c>
      <c r="D81" s="21" t="s">
        <v>23</v>
      </c>
      <c r="E81" s="32" t="s">
        <v>440</v>
      </c>
      <c r="F81" s="31" t="s">
        <v>560</v>
      </c>
      <c r="G81" s="173" t="s">
        <v>176</v>
      </c>
      <c r="H81" s="131">
        <v>172</v>
      </c>
      <c r="I81" s="131">
        <v>172</v>
      </c>
      <c r="J81" s="131">
        <v>172</v>
      </c>
    </row>
    <row r="82" spans="1:10" ht="72">
      <c r="A82" s="21"/>
      <c r="B82" s="24"/>
      <c r="C82" s="21" t="s">
        <v>254</v>
      </c>
      <c r="D82" s="21" t="s">
        <v>23</v>
      </c>
      <c r="E82" s="32" t="s">
        <v>440</v>
      </c>
      <c r="F82" s="31">
        <v>129</v>
      </c>
      <c r="G82" s="173" t="s">
        <v>178</v>
      </c>
      <c r="H82" s="131">
        <v>57</v>
      </c>
      <c r="I82" s="131">
        <v>57</v>
      </c>
      <c r="J82" s="131">
        <v>57</v>
      </c>
    </row>
    <row r="83" spans="1:10" ht="48">
      <c r="A83" s="21"/>
      <c r="B83" s="24"/>
      <c r="C83" s="21" t="s">
        <v>254</v>
      </c>
      <c r="D83" s="21" t="s">
        <v>23</v>
      </c>
      <c r="E83" s="32" t="s">
        <v>440</v>
      </c>
      <c r="F83" s="30" t="s">
        <v>256</v>
      </c>
      <c r="G83" s="167" t="s">
        <v>686</v>
      </c>
      <c r="H83" s="131">
        <f>H84</f>
        <v>60.4</v>
      </c>
      <c r="I83" s="131">
        <f>I84</f>
        <v>63</v>
      </c>
      <c r="J83" s="131">
        <f>J84</f>
        <v>65.7</v>
      </c>
    </row>
    <row r="84" spans="1:10" ht="24">
      <c r="A84" s="21"/>
      <c r="B84" s="24"/>
      <c r="C84" s="21" t="s">
        <v>254</v>
      </c>
      <c r="D84" s="21" t="s">
        <v>23</v>
      </c>
      <c r="E84" s="32" t="s">
        <v>440</v>
      </c>
      <c r="F84" s="21" t="s">
        <v>258</v>
      </c>
      <c r="G84" s="28" t="s">
        <v>658</v>
      </c>
      <c r="H84" s="131">
        <v>60.4</v>
      </c>
      <c r="I84" s="131">
        <v>63</v>
      </c>
      <c r="J84" s="131">
        <v>65.7</v>
      </c>
    </row>
    <row r="85" spans="1:10" ht="60">
      <c r="A85" s="21"/>
      <c r="B85" s="24"/>
      <c r="C85" s="21" t="s">
        <v>254</v>
      </c>
      <c r="D85" s="21" t="s">
        <v>23</v>
      </c>
      <c r="E85" s="11" t="s">
        <v>129</v>
      </c>
      <c r="F85" s="21"/>
      <c r="G85" s="28" t="s">
        <v>64</v>
      </c>
      <c r="H85" s="131">
        <f t="shared" ref="H85:J86" si="16">H86</f>
        <v>624.96</v>
      </c>
      <c r="I85" s="131">
        <f t="shared" si="16"/>
        <v>624.96</v>
      </c>
      <c r="J85" s="131">
        <f t="shared" si="16"/>
        <v>624.96</v>
      </c>
    </row>
    <row r="86" spans="1:10" ht="48">
      <c r="A86" s="21"/>
      <c r="B86" s="24"/>
      <c r="C86" s="21" t="s">
        <v>254</v>
      </c>
      <c r="D86" s="21" t="s">
        <v>23</v>
      </c>
      <c r="E86" s="11" t="s">
        <v>338</v>
      </c>
      <c r="F86" s="21"/>
      <c r="G86" s="28" t="s">
        <v>131</v>
      </c>
      <c r="H86" s="131">
        <f t="shared" si="16"/>
        <v>624.96</v>
      </c>
      <c r="I86" s="131">
        <f t="shared" si="16"/>
        <v>624.96</v>
      </c>
      <c r="J86" s="131">
        <f t="shared" si="16"/>
        <v>624.96</v>
      </c>
    </row>
    <row r="87" spans="1:10" ht="108">
      <c r="A87" s="21"/>
      <c r="B87" s="24"/>
      <c r="C87" s="21" t="s">
        <v>254</v>
      </c>
      <c r="D87" s="21" t="s">
        <v>23</v>
      </c>
      <c r="E87" s="11" t="s">
        <v>338</v>
      </c>
      <c r="F87" s="30" t="s">
        <v>558</v>
      </c>
      <c r="G87" s="167" t="s">
        <v>559</v>
      </c>
      <c r="H87" s="131">
        <f>H88+H89</f>
        <v>624.96</v>
      </c>
      <c r="I87" s="131">
        <f>I88+I89</f>
        <v>624.96</v>
      </c>
      <c r="J87" s="131">
        <f>J88+J89</f>
        <v>624.96</v>
      </c>
    </row>
    <row r="88" spans="1:10" ht="60">
      <c r="A88" s="21"/>
      <c r="B88" s="24"/>
      <c r="C88" s="21" t="s">
        <v>254</v>
      </c>
      <c r="D88" s="21" t="s">
        <v>23</v>
      </c>
      <c r="E88" s="11" t="s">
        <v>338</v>
      </c>
      <c r="F88" s="31" t="s">
        <v>561</v>
      </c>
      <c r="G88" s="173" t="s">
        <v>177</v>
      </c>
      <c r="H88" s="131">
        <v>480</v>
      </c>
      <c r="I88" s="131">
        <v>480</v>
      </c>
      <c r="J88" s="131">
        <v>480</v>
      </c>
    </row>
    <row r="89" spans="1:10" ht="72">
      <c r="A89" s="21"/>
      <c r="B89" s="24"/>
      <c r="C89" s="21" t="s">
        <v>254</v>
      </c>
      <c r="D89" s="21" t="s">
        <v>23</v>
      </c>
      <c r="E89" s="11" t="s">
        <v>338</v>
      </c>
      <c r="F89" s="31">
        <v>129</v>
      </c>
      <c r="G89" s="173" t="s">
        <v>178</v>
      </c>
      <c r="H89" s="131">
        <v>144.96</v>
      </c>
      <c r="I89" s="131">
        <v>144.96</v>
      </c>
      <c r="J89" s="131">
        <v>144.96</v>
      </c>
    </row>
    <row r="90" spans="1:10" ht="36">
      <c r="A90" s="21"/>
      <c r="B90" s="24"/>
      <c r="C90" s="25" t="s">
        <v>320</v>
      </c>
      <c r="D90" s="25" t="s">
        <v>248</v>
      </c>
      <c r="E90" s="25"/>
      <c r="F90" s="25"/>
      <c r="G90" s="196" t="s">
        <v>69</v>
      </c>
      <c r="H90" s="148">
        <f>H91+H101</f>
        <v>6076.8209999999999</v>
      </c>
      <c r="I90" s="148">
        <f>I91+I101</f>
        <v>5997.3449999999993</v>
      </c>
      <c r="J90" s="148">
        <f>J91+J101</f>
        <v>5997.3449999999993</v>
      </c>
    </row>
    <row r="91" spans="1:10">
      <c r="A91" s="21"/>
      <c r="B91" s="24"/>
      <c r="C91" s="101" t="s">
        <v>320</v>
      </c>
      <c r="D91" s="101" t="s">
        <v>247</v>
      </c>
      <c r="E91" s="101"/>
      <c r="F91" s="102"/>
      <c r="G91" s="121" t="s">
        <v>25</v>
      </c>
      <c r="H91" s="149">
        <f t="shared" ref="H91:J93" si="17">H92</f>
        <v>2614.7000000000003</v>
      </c>
      <c r="I91" s="149">
        <f t="shared" si="17"/>
        <v>2570.4</v>
      </c>
      <c r="J91" s="149">
        <f t="shared" si="17"/>
        <v>2570.4</v>
      </c>
    </row>
    <row r="92" spans="1:10" ht="24">
      <c r="A92" s="21"/>
      <c r="B92" s="24"/>
      <c r="C92" s="11" t="s">
        <v>320</v>
      </c>
      <c r="D92" s="11" t="s">
        <v>247</v>
      </c>
      <c r="E92" s="11" t="s">
        <v>130</v>
      </c>
      <c r="F92" s="11"/>
      <c r="G92" s="28" t="s">
        <v>67</v>
      </c>
      <c r="H92" s="131">
        <f t="shared" si="17"/>
        <v>2614.7000000000003</v>
      </c>
      <c r="I92" s="131">
        <f t="shared" si="17"/>
        <v>2570.4</v>
      </c>
      <c r="J92" s="131">
        <f t="shared" si="17"/>
        <v>2570.4</v>
      </c>
    </row>
    <row r="93" spans="1:10" ht="36">
      <c r="A93" s="21"/>
      <c r="B93" s="24"/>
      <c r="C93" s="11" t="s">
        <v>320</v>
      </c>
      <c r="D93" s="11" t="s">
        <v>247</v>
      </c>
      <c r="E93" s="11" t="s">
        <v>424</v>
      </c>
      <c r="F93" s="11"/>
      <c r="G93" s="28" t="s">
        <v>68</v>
      </c>
      <c r="H93" s="156">
        <f>H94</f>
        <v>2614.7000000000003</v>
      </c>
      <c r="I93" s="156">
        <f t="shared" si="17"/>
        <v>2570.4</v>
      </c>
      <c r="J93" s="156">
        <f t="shared" si="17"/>
        <v>2570.4</v>
      </c>
    </row>
    <row r="94" spans="1:10" ht="84">
      <c r="A94" s="21"/>
      <c r="B94" s="24"/>
      <c r="C94" s="11" t="s">
        <v>320</v>
      </c>
      <c r="D94" s="11" t="s">
        <v>247</v>
      </c>
      <c r="E94" s="11" t="s">
        <v>682</v>
      </c>
      <c r="F94" s="11"/>
      <c r="G94" s="176" t="s">
        <v>335</v>
      </c>
      <c r="H94" s="131">
        <f>H95+H98</f>
        <v>2614.7000000000003</v>
      </c>
      <c r="I94" s="131">
        <f>I95+I98</f>
        <v>2570.4</v>
      </c>
      <c r="J94" s="131">
        <f>J95+J98</f>
        <v>2570.4</v>
      </c>
    </row>
    <row r="95" spans="1:10" ht="108">
      <c r="A95" s="21"/>
      <c r="B95" s="24"/>
      <c r="C95" s="11" t="s">
        <v>320</v>
      </c>
      <c r="D95" s="11" t="s">
        <v>247</v>
      </c>
      <c r="E95" s="11" t="s">
        <v>682</v>
      </c>
      <c r="F95" s="30" t="s">
        <v>558</v>
      </c>
      <c r="G95" s="167" t="s">
        <v>559</v>
      </c>
      <c r="H95" s="131">
        <f>H96+H97</f>
        <v>2133.8000000000002</v>
      </c>
      <c r="I95" s="131">
        <f>I96+I97</f>
        <v>2133.8000000000002</v>
      </c>
      <c r="J95" s="131">
        <f>J96+J97</f>
        <v>2133.8000000000002</v>
      </c>
    </row>
    <row r="96" spans="1:10" ht="36">
      <c r="A96" s="21"/>
      <c r="B96" s="24"/>
      <c r="C96" s="11" t="s">
        <v>320</v>
      </c>
      <c r="D96" s="11" t="s">
        <v>247</v>
      </c>
      <c r="E96" s="11" t="s">
        <v>682</v>
      </c>
      <c r="F96" s="31" t="s">
        <v>560</v>
      </c>
      <c r="G96" s="173" t="s">
        <v>176</v>
      </c>
      <c r="H96" s="131">
        <v>1638.8</v>
      </c>
      <c r="I96" s="131">
        <v>1638.8</v>
      </c>
      <c r="J96" s="131">
        <v>1638.8</v>
      </c>
    </row>
    <row r="97" spans="1:10" ht="72">
      <c r="A97" s="21"/>
      <c r="B97" s="24"/>
      <c r="C97" s="11" t="s">
        <v>320</v>
      </c>
      <c r="D97" s="11" t="s">
        <v>247</v>
      </c>
      <c r="E97" s="11" t="s">
        <v>682</v>
      </c>
      <c r="F97" s="31">
        <v>129</v>
      </c>
      <c r="G97" s="173" t="s">
        <v>178</v>
      </c>
      <c r="H97" s="131">
        <v>495</v>
      </c>
      <c r="I97" s="131">
        <v>495</v>
      </c>
      <c r="J97" s="131">
        <v>495</v>
      </c>
    </row>
    <row r="98" spans="1:10" ht="48">
      <c r="A98" s="21"/>
      <c r="B98" s="24"/>
      <c r="C98" s="11" t="s">
        <v>320</v>
      </c>
      <c r="D98" s="11" t="s">
        <v>247</v>
      </c>
      <c r="E98" s="11" t="s">
        <v>682</v>
      </c>
      <c r="F98" s="30" t="s">
        <v>256</v>
      </c>
      <c r="G98" s="167" t="s">
        <v>686</v>
      </c>
      <c r="H98" s="131">
        <f>H99+H100</f>
        <v>480.9</v>
      </c>
      <c r="I98" s="131">
        <f>I99+I100</f>
        <v>436.6</v>
      </c>
      <c r="J98" s="131">
        <f>J99+J100</f>
        <v>436.6</v>
      </c>
    </row>
    <row r="99" spans="1:10" ht="24">
      <c r="A99" s="21"/>
      <c r="B99" s="24"/>
      <c r="C99" s="11" t="s">
        <v>320</v>
      </c>
      <c r="D99" s="11" t="s">
        <v>247</v>
      </c>
      <c r="E99" s="11" t="s">
        <v>682</v>
      </c>
      <c r="F99" s="21" t="s">
        <v>258</v>
      </c>
      <c r="G99" s="28" t="s">
        <v>658</v>
      </c>
      <c r="H99" s="131">
        <v>259.89999999999998</v>
      </c>
      <c r="I99" s="131">
        <v>221.6</v>
      </c>
      <c r="J99" s="131">
        <v>221.6</v>
      </c>
    </row>
    <row r="100" spans="1:10" ht="24">
      <c r="A100" s="21"/>
      <c r="B100" s="24"/>
      <c r="C100" s="11" t="s">
        <v>320</v>
      </c>
      <c r="D100" s="11" t="s">
        <v>247</v>
      </c>
      <c r="E100" s="11" t="s">
        <v>682</v>
      </c>
      <c r="F100" s="21">
        <v>247</v>
      </c>
      <c r="G100" s="28" t="s">
        <v>748</v>
      </c>
      <c r="H100" s="131">
        <v>221</v>
      </c>
      <c r="I100" s="131">
        <v>215</v>
      </c>
      <c r="J100" s="131">
        <v>215</v>
      </c>
    </row>
    <row r="101" spans="1:10" ht="75.75" customHeight="1">
      <c r="A101" s="21"/>
      <c r="B101" s="24"/>
      <c r="C101" s="102" t="s">
        <v>320</v>
      </c>
      <c r="D101" s="102">
        <v>10</v>
      </c>
      <c r="E101" s="101"/>
      <c r="F101" s="102"/>
      <c r="G101" s="121" t="s">
        <v>783</v>
      </c>
      <c r="H101" s="149">
        <f t="shared" ref="H101:J102" si="18">H102</f>
        <v>3462.1210000000001</v>
      </c>
      <c r="I101" s="149">
        <f t="shared" si="18"/>
        <v>3426.9449999999997</v>
      </c>
      <c r="J101" s="149">
        <f t="shared" si="18"/>
        <v>3426.9449999999997</v>
      </c>
    </row>
    <row r="102" spans="1:10" ht="72">
      <c r="A102" s="21"/>
      <c r="B102" s="24"/>
      <c r="C102" s="21" t="s">
        <v>320</v>
      </c>
      <c r="D102" s="21">
        <v>10</v>
      </c>
      <c r="E102" s="11" t="s">
        <v>399</v>
      </c>
      <c r="F102" s="21"/>
      <c r="G102" s="28" t="s">
        <v>694</v>
      </c>
      <c r="H102" s="131">
        <f>H103</f>
        <v>3462.1210000000001</v>
      </c>
      <c r="I102" s="131">
        <f t="shared" si="18"/>
        <v>3426.9449999999997</v>
      </c>
      <c r="J102" s="131">
        <f t="shared" si="18"/>
        <v>3426.9449999999997</v>
      </c>
    </row>
    <row r="103" spans="1:10" ht="84">
      <c r="A103" s="21"/>
      <c r="B103" s="24"/>
      <c r="C103" s="21" t="s">
        <v>320</v>
      </c>
      <c r="D103" s="21">
        <v>10</v>
      </c>
      <c r="E103" s="11" t="s">
        <v>236</v>
      </c>
      <c r="F103" s="21"/>
      <c r="G103" s="28" t="s">
        <v>326</v>
      </c>
      <c r="H103" s="131">
        <f>H104+H112</f>
        <v>3462.1210000000001</v>
      </c>
      <c r="I103" s="131">
        <f>I104+I112</f>
        <v>3426.9449999999997</v>
      </c>
      <c r="J103" s="131">
        <f>J104+J112</f>
        <v>3426.9449999999997</v>
      </c>
    </row>
    <row r="104" spans="1:10" ht="96">
      <c r="A104" s="21"/>
      <c r="B104" s="24"/>
      <c r="C104" s="21" t="s">
        <v>320</v>
      </c>
      <c r="D104" s="21">
        <v>10</v>
      </c>
      <c r="E104" s="11" t="s">
        <v>237</v>
      </c>
      <c r="F104" s="21"/>
      <c r="G104" s="28" t="s">
        <v>763</v>
      </c>
      <c r="H104" s="131">
        <f>H105+H108</f>
        <v>3162.1210000000001</v>
      </c>
      <c r="I104" s="131">
        <f>I105+I108</f>
        <v>3126.9449999999997</v>
      </c>
      <c r="J104" s="131">
        <f>J105+J108</f>
        <v>3126.9449999999997</v>
      </c>
    </row>
    <row r="105" spans="1:10" ht="48">
      <c r="A105" s="21"/>
      <c r="B105" s="24"/>
      <c r="C105" s="21" t="s">
        <v>320</v>
      </c>
      <c r="D105" s="21">
        <v>10</v>
      </c>
      <c r="E105" s="11" t="s">
        <v>442</v>
      </c>
      <c r="F105" s="21"/>
      <c r="G105" s="28" t="s">
        <v>696</v>
      </c>
      <c r="H105" s="131">
        <f t="shared" ref="H105:J106" si="19">H106</f>
        <v>359.03199999999998</v>
      </c>
      <c r="I105" s="131">
        <f t="shared" si="19"/>
        <v>323.85599999999999</v>
      </c>
      <c r="J105" s="131">
        <f t="shared" si="19"/>
        <v>323.85599999999999</v>
      </c>
    </row>
    <row r="106" spans="1:10" ht="48">
      <c r="A106" s="21"/>
      <c r="B106" s="24"/>
      <c r="C106" s="21" t="s">
        <v>320</v>
      </c>
      <c r="D106" s="21">
        <v>10</v>
      </c>
      <c r="E106" s="11" t="s">
        <v>442</v>
      </c>
      <c r="F106" s="30" t="s">
        <v>256</v>
      </c>
      <c r="G106" s="167" t="s">
        <v>686</v>
      </c>
      <c r="H106" s="131">
        <f t="shared" si="19"/>
        <v>359.03199999999998</v>
      </c>
      <c r="I106" s="131">
        <f t="shared" si="19"/>
        <v>323.85599999999999</v>
      </c>
      <c r="J106" s="131">
        <f t="shared" si="19"/>
        <v>323.85599999999999</v>
      </c>
    </row>
    <row r="107" spans="1:10" ht="24">
      <c r="A107" s="21"/>
      <c r="B107" s="24"/>
      <c r="C107" s="21" t="s">
        <v>320</v>
      </c>
      <c r="D107" s="21">
        <v>10</v>
      </c>
      <c r="E107" s="11" t="s">
        <v>442</v>
      </c>
      <c r="F107" s="21" t="s">
        <v>258</v>
      </c>
      <c r="G107" s="28" t="s">
        <v>658</v>
      </c>
      <c r="H107" s="131">
        <v>359.03199999999998</v>
      </c>
      <c r="I107" s="131">
        <v>323.85599999999999</v>
      </c>
      <c r="J107" s="131">
        <v>323.85599999999999</v>
      </c>
    </row>
    <row r="108" spans="1:10" ht="36">
      <c r="A108" s="21"/>
      <c r="B108" s="24"/>
      <c r="C108" s="21" t="s">
        <v>320</v>
      </c>
      <c r="D108" s="21">
        <v>10</v>
      </c>
      <c r="E108" s="11" t="s">
        <v>443</v>
      </c>
      <c r="F108" s="21"/>
      <c r="G108" s="28" t="s">
        <v>697</v>
      </c>
      <c r="H108" s="131">
        <f>H109</f>
        <v>2803.0889999999999</v>
      </c>
      <c r="I108" s="131">
        <f>I109</f>
        <v>2803.0889999999999</v>
      </c>
      <c r="J108" s="131">
        <f>J109</f>
        <v>2803.0889999999999</v>
      </c>
    </row>
    <row r="109" spans="1:10" ht="108">
      <c r="A109" s="21"/>
      <c r="B109" s="24"/>
      <c r="C109" s="21" t="s">
        <v>320</v>
      </c>
      <c r="D109" s="21">
        <v>10</v>
      </c>
      <c r="E109" s="11" t="s">
        <v>443</v>
      </c>
      <c r="F109" s="30" t="s">
        <v>558</v>
      </c>
      <c r="G109" s="167" t="s">
        <v>559</v>
      </c>
      <c r="H109" s="131">
        <f>H110+H111</f>
        <v>2803.0889999999999</v>
      </c>
      <c r="I109" s="131">
        <f>I110+I111</f>
        <v>2803.0889999999999</v>
      </c>
      <c r="J109" s="131">
        <f>J110+J111</f>
        <v>2803.0889999999999</v>
      </c>
    </row>
    <row r="110" spans="1:10" ht="24">
      <c r="A110" s="21"/>
      <c r="B110" s="24"/>
      <c r="C110" s="21" t="s">
        <v>320</v>
      </c>
      <c r="D110" s="21">
        <v>10</v>
      </c>
      <c r="E110" s="11" t="s">
        <v>443</v>
      </c>
      <c r="F110" s="31" t="s">
        <v>565</v>
      </c>
      <c r="G110" s="173" t="s">
        <v>666</v>
      </c>
      <c r="H110" s="131">
        <v>2152.91</v>
      </c>
      <c r="I110" s="131">
        <v>2152.91</v>
      </c>
      <c r="J110" s="131">
        <v>2152.91</v>
      </c>
    </row>
    <row r="111" spans="1:10" ht="60">
      <c r="A111" s="21"/>
      <c r="B111" s="24"/>
      <c r="C111" s="21" t="s">
        <v>320</v>
      </c>
      <c r="D111" s="21">
        <v>10</v>
      </c>
      <c r="E111" s="11" t="s">
        <v>443</v>
      </c>
      <c r="F111" s="31">
        <v>119</v>
      </c>
      <c r="G111" s="173" t="s">
        <v>681</v>
      </c>
      <c r="H111" s="131">
        <v>650.17899999999997</v>
      </c>
      <c r="I111" s="131">
        <v>650.17899999999997</v>
      </c>
      <c r="J111" s="131">
        <v>650.17899999999997</v>
      </c>
    </row>
    <row r="112" spans="1:10" ht="60">
      <c r="A112" s="21"/>
      <c r="B112" s="24"/>
      <c r="C112" s="21" t="s">
        <v>320</v>
      </c>
      <c r="D112" s="21">
        <v>10</v>
      </c>
      <c r="E112" s="11" t="s">
        <v>533</v>
      </c>
      <c r="F112" s="31"/>
      <c r="G112" s="173" t="s">
        <v>693</v>
      </c>
      <c r="H112" s="131">
        <f>H113</f>
        <v>300</v>
      </c>
      <c r="I112" s="131">
        <f t="shared" ref="H112:J114" si="20">I113</f>
        <v>300</v>
      </c>
      <c r="J112" s="131">
        <f t="shared" si="20"/>
        <v>300</v>
      </c>
    </row>
    <row r="113" spans="1:10" ht="96">
      <c r="A113" s="21"/>
      <c r="B113" s="24"/>
      <c r="C113" s="21" t="s">
        <v>320</v>
      </c>
      <c r="D113" s="21">
        <v>10</v>
      </c>
      <c r="E113" s="11" t="s">
        <v>444</v>
      </c>
      <c r="F113" s="21"/>
      <c r="G113" s="173" t="s">
        <v>757</v>
      </c>
      <c r="H113" s="131">
        <f t="shared" si="20"/>
        <v>300</v>
      </c>
      <c r="I113" s="131">
        <f t="shared" si="20"/>
        <v>300</v>
      </c>
      <c r="J113" s="131">
        <f t="shared" si="20"/>
        <v>300</v>
      </c>
    </row>
    <row r="114" spans="1:10" ht="48">
      <c r="A114" s="21"/>
      <c r="B114" s="24"/>
      <c r="C114" s="21" t="s">
        <v>320</v>
      </c>
      <c r="D114" s="21">
        <v>10</v>
      </c>
      <c r="E114" s="11" t="s">
        <v>444</v>
      </c>
      <c r="F114" s="30" t="s">
        <v>256</v>
      </c>
      <c r="G114" s="167" t="s">
        <v>686</v>
      </c>
      <c r="H114" s="131">
        <f t="shared" si="20"/>
        <v>300</v>
      </c>
      <c r="I114" s="131">
        <f t="shared" si="20"/>
        <v>300</v>
      </c>
      <c r="J114" s="131">
        <f t="shared" si="20"/>
        <v>300</v>
      </c>
    </row>
    <row r="115" spans="1:10" ht="24">
      <c r="A115" s="21"/>
      <c r="B115" s="24"/>
      <c r="C115" s="21" t="s">
        <v>320</v>
      </c>
      <c r="D115" s="21">
        <v>10</v>
      </c>
      <c r="E115" s="11" t="s">
        <v>444</v>
      </c>
      <c r="F115" s="21" t="s">
        <v>258</v>
      </c>
      <c r="G115" s="28" t="s">
        <v>658</v>
      </c>
      <c r="H115" s="131">
        <v>300</v>
      </c>
      <c r="I115" s="131">
        <v>300</v>
      </c>
      <c r="J115" s="131">
        <v>300</v>
      </c>
    </row>
    <row r="116" spans="1:10">
      <c r="A116" s="21"/>
      <c r="B116" s="24"/>
      <c r="C116" s="24" t="s">
        <v>247</v>
      </c>
      <c r="D116" s="24" t="s">
        <v>248</v>
      </c>
      <c r="E116" s="25"/>
      <c r="F116" s="21"/>
      <c r="G116" s="196" t="s">
        <v>253</v>
      </c>
      <c r="H116" s="148">
        <f>H117+H125+H135+H165</f>
        <v>76329.346999999994</v>
      </c>
      <c r="I116" s="148">
        <f>I117+I125+I135+I165</f>
        <v>79269.52</v>
      </c>
      <c r="J116" s="148">
        <f>J117+J125+J135+J165</f>
        <v>82164.286999999997</v>
      </c>
    </row>
    <row r="117" spans="1:10" ht="24">
      <c r="A117" s="21"/>
      <c r="B117" s="24"/>
      <c r="C117" s="102" t="s">
        <v>247</v>
      </c>
      <c r="D117" s="101" t="s">
        <v>254</v>
      </c>
      <c r="E117" s="101"/>
      <c r="F117" s="102"/>
      <c r="G117" s="121" t="s">
        <v>255</v>
      </c>
      <c r="H117" s="149">
        <f>H118</f>
        <v>555.17000000000007</v>
      </c>
      <c r="I117" s="149">
        <f>I118</f>
        <v>555.17000000000007</v>
      </c>
      <c r="J117" s="149">
        <f>J118</f>
        <v>555.17000000000007</v>
      </c>
    </row>
    <row r="118" spans="1:10" ht="24">
      <c r="A118" s="21"/>
      <c r="B118" s="24"/>
      <c r="C118" s="21" t="s">
        <v>247</v>
      </c>
      <c r="D118" s="11" t="s">
        <v>254</v>
      </c>
      <c r="E118" s="11" t="s">
        <v>411</v>
      </c>
      <c r="F118" s="21"/>
      <c r="G118" s="28" t="s">
        <v>706</v>
      </c>
      <c r="H118" s="131">
        <f>H121</f>
        <v>555.17000000000007</v>
      </c>
      <c r="I118" s="131">
        <f>I121</f>
        <v>555.17000000000007</v>
      </c>
      <c r="J118" s="131">
        <f>J121</f>
        <v>555.17000000000007</v>
      </c>
    </row>
    <row r="119" spans="1:10" ht="48">
      <c r="A119" s="21"/>
      <c r="B119" s="24"/>
      <c r="C119" s="21" t="s">
        <v>247</v>
      </c>
      <c r="D119" s="11" t="s">
        <v>254</v>
      </c>
      <c r="E119" s="11" t="s">
        <v>539</v>
      </c>
      <c r="F119" s="11"/>
      <c r="G119" s="28" t="s">
        <v>707</v>
      </c>
      <c r="H119" s="131">
        <f>H121</f>
        <v>555.17000000000007</v>
      </c>
      <c r="I119" s="131">
        <f>I121</f>
        <v>555.17000000000007</v>
      </c>
      <c r="J119" s="131">
        <f>J121</f>
        <v>555.17000000000007</v>
      </c>
    </row>
    <row r="120" spans="1:10" ht="132">
      <c r="A120" s="21"/>
      <c r="B120" s="24"/>
      <c r="C120" s="21" t="s">
        <v>247</v>
      </c>
      <c r="D120" s="11" t="s">
        <v>254</v>
      </c>
      <c r="E120" s="11" t="s">
        <v>540</v>
      </c>
      <c r="F120" s="11"/>
      <c r="G120" s="179" t="s">
        <v>764</v>
      </c>
      <c r="H120" s="131">
        <f t="shared" ref="H120:J121" si="21">H121</f>
        <v>555.17000000000007</v>
      </c>
      <c r="I120" s="131">
        <f t="shared" si="21"/>
        <v>555.17000000000007</v>
      </c>
      <c r="J120" s="131">
        <f t="shared" si="21"/>
        <v>555.17000000000007</v>
      </c>
    </row>
    <row r="121" spans="1:10" ht="48">
      <c r="A121" s="21"/>
      <c r="B121" s="24"/>
      <c r="C121" s="21" t="s">
        <v>247</v>
      </c>
      <c r="D121" s="11" t="s">
        <v>254</v>
      </c>
      <c r="E121" s="11" t="s">
        <v>495</v>
      </c>
      <c r="F121" s="11"/>
      <c r="G121" s="28" t="s">
        <v>751</v>
      </c>
      <c r="H121" s="131">
        <f>H122</f>
        <v>555.17000000000007</v>
      </c>
      <c r="I121" s="131">
        <f t="shared" si="21"/>
        <v>555.17000000000007</v>
      </c>
      <c r="J121" s="131">
        <f t="shared" si="21"/>
        <v>555.17000000000007</v>
      </c>
    </row>
    <row r="122" spans="1:10" ht="108">
      <c r="A122" s="21"/>
      <c r="B122" s="24"/>
      <c r="C122" s="21" t="s">
        <v>247</v>
      </c>
      <c r="D122" s="11" t="s">
        <v>254</v>
      </c>
      <c r="E122" s="11" t="s">
        <v>495</v>
      </c>
      <c r="F122" s="30" t="s">
        <v>558</v>
      </c>
      <c r="G122" s="167" t="s">
        <v>559</v>
      </c>
      <c r="H122" s="131">
        <f>H123+H124</f>
        <v>555.17000000000007</v>
      </c>
      <c r="I122" s="131">
        <f>I123+I124</f>
        <v>555.17000000000007</v>
      </c>
      <c r="J122" s="131">
        <f>J123+J124</f>
        <v>555.17000000000007</v>
      </c>
    </row>
    <row r="123" spans="1:10" ht="24">
      <c r="A123" s="21"/>
      <c r="B123" s="24"/>
      <c r="C123" s="21" t="s">
        <v>247</v>
      </c>
      <c r="D123" s="11" t="s">
        <v>254</v>
      </c>
      <c r="E123" s="11" t="s">
        <v>495</v>
      </c>
      <c r="F123" s="31" t="s">
        <v>565</v>
      </c>
      <c r="G123" s="173" t="s">
        <v>666</v>
      </c>
      <c r="H123" s="131">
        <v>426.39800000000002</v>
      </c>
      <c r="I123" s="131">
        <v>426.39800000000002</v>
      </c>
      <c r="J123" s="131">
        <v>426.39800000000002</v>
      </c>
    </row>
    <row r="124" spans="1:10" ht="60">
      <c r="A124" s="21"/>
      <c r="B124" s="24"/>
      <c r="C124" s="21" t="s">
        <v>247</v>
      </c>
      <c r="D124" s="11" t="s">
        <v>254</v>
      </c>
      <c r="E124" s="11" t="s">
        <v>495</v>
      </c>
      <c r="F124" s="31">
        <v>119</v>
      </c>
      <c r="G124" s="173" t="s">
        <v>681</v>
      </c>
      <c r="H124" s="131">
        <v>128.77199999999999</v>
      </c>
      <c r="I124" s="131">
        <v>128.77199999999999</v>
      </c>
      <c r="J124" s="131">
        <v>128.77199999999999</v>
      </c>
    </row>
    <row r="125" spans="1:10">
      <c r="A125" s="21"/>
      <c r="B125" s="24"/>
      <c r="C125" s="102" t="s">
        <v>247</v>
      </c>
      <c r="D125" s="102" t="s">
        <v>260</v>
      </c>
      <c r="E125" s="101"/>
      <c r="F125" s="102"/>
      <c r="G125" s="121" t="s">
        <v>261</v>
      </c>
      <c r="H125" s="149">
        <f t="shared" ref="H125:J127" si="22">H126</f>
        <v>1111.067</v>
      </c>
      <c r="I125" s="149">
        <f t="shared" si="22"/>
        <v>1158.8</v>
      </c>
      <c r="J125" s="149">
        <f t="shared" si="22"/>
        <v>1208.6669999999999</v>
      </c>
    </row>
    <row r="126" spans="1:10" ht="60">
      <c r="A126" s="21"/>
      <c r="B126" s="24"/>
      <c r="C126" s="21" t="s">
        <v>247</v>
      </c>
      <c r="D126" s="21" t="s">
        <v>260</v>
      </c>
      <c r="E126" s="11" t="s">
        <v>39</v>
      </c>
      <c r="F126" s="21"/>
      <c r="G126" s="28" t="s">
        <v>765</v>
      </c>
      <c r="H126" s="131">
        <f t="shared" si="22"/>
        <v>1111.067</v>
      </c>
      <c r="I126" s="131">
        <f t="shared" si="22"/>
        <v>1158.8</v>
      </c>
      <c r="J126" s="131">
        <f t="shared" si="22"/>
        <v>1208.6669999999999</v>
      </c>
    </row>
    <row r="127" spans="1:10" ht="60">
      <c r="A127" s="21"/>
      <c r="B127" s="24"/>
      <c r="C127" s="21" t="s">
        <v>247</v>
      </c>
      <c r="D127" s="21" t="s">
        <v>260</v>
      </c>
      <c r="E127" s="11" t="s">
        <v>40</v>
      </c>
      <c r="F127" s="21"/>
      <c r="G127" s="28" t="s">
        <v>531</v>
      </c>
      <c r="H127" s="131">
        <f>H128</f>
        <v>1111.067</v>
      </c>
      <c r="I127" s="131">
        <f t="shared" si="22"/>
        <v>1158.8</v>
      </c>
      <c r="J127" s="131">
        <f t="shared" si="22"/>
        <v>1208.6669999999999</v>
      </c>
    </row>
    <row r="128" spans="1:10" ht="60">
      <c r="A128" s="21"/>
      <c r="B128" s="24"/>
      <c r="C128" s="21" t="s">
        <v>247</v>
      </c>
      <c r="D128" s="21" t="s">
        <v>260</v>
      </c>
      <c r="E128" s="11" t="s">
        <v>42</v>
      </c>
      <c r="F128" s="21"/>
      <c r="G128" s="28" t="s">
        <v>731</v>
      </c>
      <c r="H128" s="131">
        <f>H132+H129</f>
        <v>1111.067</v>
      </c>
      <c r="I128" s="131">
        <f>I132+I129</f>
        <v>1158.8</v>
      </c>
      <c r="J128" s="131">
        <f>J132+J129</f>
        <v>1208.6669999999999</v>
      </c>
    </row>
    <row r="129" spans="1:10" ht="60">
      <c r="A129" s="21"/>
      <c r="B129" s="24"/>
      <c r="C129" s="21" t="s">
        <v>247</v>
      </c>
      <c r="D129" s="21" t="s">
        <v>260</v>
      </c>
      <c r="E129" s="11" t="s">
        <v>608</v>
      </c>
      <c r="F129" s="21"/>
      <c r="G129" s="28" t="s">
        <v>732</v>
      </c>
      <c r="H129" s="131">
        <f t="shared" ref="H129:J130" si="23">H130</f>
        <v>833.3</v>
      </c>
      <c r="I129" s="131">
        <f t="shared" si="23"/>
        <v>869.1</v>
      </c>
      <c r="J129" s="131">
        <f t="shared" si="23"/>
        <v>906.5</v>
      </c>
    </row>
    <row r="130" spans="1:10" ht="48">
      <c r="A130" s="21"/>
      <c r="B130" s="24"/>
      <c r="C130" s="21" t="s">
        <v>247</v>
      </c>
      <c r="D130" s="21" t="s">
        <v>260</v>
      </c>
      <c r="E130" s="11" t="s">
        <v>608</v>
      </c>
      <c r="F130" s="30" t="s">
        <v>256</v>
      </c>
      <c r="G130" s="167" t="s">
        <v>686</v>
      </c>
      <c r="H130" s="131">
        <f t="shared" si="23"/>
        <v>833.3</v>
      </c>
      <c r="I130" s="131">
        <f t="shared" si="23"/>
        <v>869.1</v>
      </c>
      <c r="J130" s="131">
        <f t="shared" si="23"/>
        <v>906.5</v>
      </c>
    </row>
    <row r="131" spans="1:10" ht="24">
      <c r="A131" s="21"/>
      <c r="B131" s="24"/>
      <c r="C131" s="21" t="s">
        <v>247</v>
      </c>
      <c r="D131" s="21" t="s">
        <v>260</v>
      </c>
      <c r="E131" s="11" t="s">
        <v>608</v>
      </c>
      <c r="F131" s="21" t="s">
        <v>258</v>
      </c>
      <c r="G131" s="28" t="s">
        <v>677</v>
      </c>
      <c r="H131" s="131">
        <v>833.3</v>
      </c>
      <c r="I131" s="131">
        <v>869.1</v>
      </c>
      <c r="J131" s="131">
        <v>906.5</v>
      </c>
    </row>
    <row r="132" spans="1:10" ht="60">
      <c r="A132" s="21"/>
      <c r="B132" s="24"/>
      <c r="C132" s="21" t="s">
        <v>247</v>
      </c>
      <c r="D132" s="21" t="s">
        <v>260</v>
      </c>
      <c r="E132" s="11" t="s">
        <v>449</v>
      </c>
      <c r="F132" s="21"/>
      <c r="G132" s="28" t="s">
        <v>267</v>
      </c>
      <c r="H132" s="131">
        <f t="shared" ref="H132:J133" si="24">H133</f>
        <v>277.767</v>
      </c>
      <c r="I132" s="131">
        <f t="shared" si="24"/>
        <v>289.7</v>
      </c>
      <c r="J132" s="131">
        <f t="shared" si="24"/>
        <v>302.16699999999997</v>
      </c>
    </row>
    <row r="133" spans="1:10" ht="48">
      <c r="A133" s="21"/>
      <c r="B133" s="24"/>
      <c r="C133" s="21" t="s">
        <v>247</v>
      </c>
      <c r="D133" s="21" t="s">
        <v>260</v>
      </c>
      <c r="E133" s="11" t="s">
        <v>449</v>
      </c>
      <c r="F133" s="30" t="s">
        <v>256</v>
      </c>
      <c r="G133" s="167" t="s">
        <v>686</v>
      </c>
      <c r="H133" s="131">
        <f t="shared" si="24"/>
        <v>277.767</v>
      </c>
      <c r="I133" s="131">
        <f t="shared" si="24"/>
        <v>289.7</v>
      </c>
      <c r="J133" s="131">
        <f t="shared" si="24"/>
        <v>302.16699999999997</v>
      </c>
    </row>
    <row r="134" spans="1:10" ht="24">
      <c r="A134" s="21"/>
      <c r="B134" s="24"/>
      <c r="C134" s="21" t="s">
        <v>247</v>
      </c>
      <c r="D134" s="21" t="s">
        <v>260</v>
      </c>
      <c r="E134" s="11" t="s">
        <v>449</v>
      </c>
      <c r="F134" s="21" t="s">
        <v>258</v>
      </c>
      <c r="G134" s="28" t="s">
        <v>658</v>
      </c>
      <c r="H134" s="131">
        <v>277.767</v>
      </c>
      <c r="I134" s="131">
        <v>289.7</v>
      </c>
      <c r="J134" s="131">
        <v>302.16699999999997</v>
      </c>
    </row>
    <row r="135" spans="1:10" ht="24">
      <c r="A135" s="21"/>
      <c r="B135" s="24"/>
      <c r="C135" s="102" t="s">
        <v>247</v>
      </c>
      <c r="D135" s="102" t="s">
        <v>264</v>
      </c>
      <c r="E135" s="101"/>
      <c r="F135" s="102"/>
      <c r="G135" s="121" t="s">
        <v>34</v>
      </c>
      <c r="H135" s="149">
        <f t="shared" ref="H135:J136" si="25">H136</f>
        <v>72718.58</v>
      </c>
      <c r="I135" s="149">
        <f t="shared" si="25"/>
        <v>75611.02</v>
      </c>
      <c r="J135" s="149">
        <f t="shared" si="25"/>
        <v>78455.92</v>
      </c>
    </row>
    <row r="136" spans="1:10" ht="60">
      <c r="A136" s="21"/>
      <c r="B136" s="24"/>
      <c r="C136" s="21" t="s">
        <v>247</v>
      </c>
      <c r="D136" s="21" t="s">
        <v>264</v>
      </c>
      <c r="E136" s="11" t="s">
        <v>39</v>
      </c>
      <c r="F136" s="21"/>
      <c r="G136" s="28" t="s">
        <v>765</v>
      </c>
      <c r="H136" s="131">
        <f t="shared" si="25"/>
        <v>72718.58</v>
      </c>
      <c r="I136" s="131">
        <f t="shared" si="25"/>
        <v>75611.02</v>
      </c>
      <c r="J136" s="131">
        <f t="shared" si="25"/>
        <v>78455.92</v>
      </c>
    </row>
    <row r="137" spans="1:10" ht="60">
      <c r="A137" s="21"/>
      <c r="B137" s="24"/>
      <c r="C137" s="21" t="s">
        <v>247</v>
      </c>
      <c r="D137" s="21" t="s">
        <v>264</v>
      </c>
      <c r="E137" s="11" t="s">
        <v>385</v>
      </c>
      <c r="F137" s="21"/>
      <c r="G137" s="28" t="s">
        <v>733</v>
      </c>
      <c r="H137" s="131">
        <f>H138+H145+H152</f>
        <v>72718.58</v>
      </c>
      <c r="I137" s="131">
        <f>I138+I145+I152</f>
        <v>75611.02</v>
      </c>
      <c r="J137" s="131">
        <f>J138+J145+J152</f>
        <v>78455.92</v>
      </c>
    </row>
    <row r="138" spans="1:10" ht="60">
      <c r="A138" s="21"/>
      <c r="B138" s="24"/>
      <c r="C138" s="21" t="s">
        <v>247</v>
      </c>
      <c r="D138" s="21" t="s">
        <v>264</v>
      </c>
      <c r="E138" s="11" t="s">
        <v>383</v>
      </c>
      <c r="F138" s="21"/>
      <c r="G138" s="28" t="s">
        <v>735</v>
      </c>
      <c r="H138" s="131">
        <f>H139+H142</f>
        <v>8030.33</v>
      </c>
      <c r="I138" s="131">
        <f>I139+I142</f>
        <v>8353.77</v>
      </c>
      <c r="J138" s="131">
        <f>J139+J142</f>
        <v>8688.67</v>
      </c>
    </row>
    <row r="139" spans="1:10" s="168" customFormat="1" ht="96">
      <c r="A139" s="21"/>
      <c r="B139" s="24"/>
      <c r="C139" s="21" t="s">
        <v>247</v>
      </c>
      <c r="D139" s="21" t="s">
        <v>264</v>
      </c>
      <c r="E139" s="32" t="s">
        <v>384</v>
      </c>
      <c r="F139" s="174"/>
      <c r="G139" s="175" t="s">
        <v>198</v>
      </c>
      <c r="H139" s="131">
        <f t="shared" ref="H139:J140" si="26">H140</f>
        <v>7922.6</v>
      </c>
      <c r="I139" s="131">
        <f t="shared" si="26"/>
        <v>8239.5</v>
      </c>
      <c r="J139" s="131">
        <f t="shared" si="26"/>
        <v>8569.1</v>
      </c>
    </row>
    <row r="140" spans="1:10" ht="48">
      <c r="A140" s="21"/>
      <c r="B140" s="24"/>
      <c r="C140" s="21" t="s">
        <v>247</v>
      </c>
      <c r="D140" s="21" t="s">
        <v>264</v>
      </c>
      <c r="E140" s="32" t="s">
        <v>384</v>
      </c>
      <c r="F140" s="30" t="s">
        <v>256</v>
      </c>
      <c r="G140" s="167" t="s">
        <v>686</v>
      </c>
      <c r="H140" s="131">
        <f>H141</f>
        <v>7922.6</v>
      </c>
      <c r="I140" s="131">
        <f t="shared" si="26"/>
        <v>8239.5</v>
      </c>
      <c r="J140" s="131">
        <f t="shared" si="26"/>
        <v>8569.1</v>
      </c>
    </row>
    <row r="141" spans="1:10" ht="24">
      <c r="A141" s="21"/>
      <c r="B141" s="24"/>
      <c r="C141" s="21" t="s">
        <v>247</v>
      </c>
      <c r="D141" s="21" t="s">
        <v>264</v>
      </c>
      <c r="E141" s="32" t="s">
        <v>384</v>
      </c>
      <c r="F141" s="21" t="s">
        <v>258</v>
      </c>
      <c r="G141" s="28" t="s">
        <v>658</v>
      </c>
      <c r="H141" s="131">
        <v>7922.6</v>
      </c>
      <c r="I141" s="131">
        <v>8239.5</v>
      </c>
      <c r="J141" s="131">
        <v>8569.1</v>
      </c>
    </row>
    <row r="142" spans="1:10" ht="84">
      <c r="A142" s="21"/>
      <c r="B142" s="24"/>
      <c r="C142" s="21" t="s">
        <v>247</v>
      </c>
      <c r="D142" s="21" t="s">
        <v>264</v>
      </c>
      <c r="E142" s="32" t="s">
        <v>736</v>
      </c>
      <c r="F142" s="21"/>
      <c r="G142" s="28" t="s">
        <v>734</v>
      </c>
      <c r="H142" s="131">
        <f t="shared" ref="H142:J143" si="27">H143</f>
        <v>107.73</v>
      </c>
      <c r="I142" s="131">
        <f t="shared" si="27"/>
        <v>114.27</v>
      </c>
      <c r="J142" s="131">
        <f t="shared" si="27"/>
        <v>119.57</v>
      </c>
    </row>
    <row r="143" spans="1:10" ht="48">
      <c r="A143" s="21"/>
      <c r="B143" s="24"/>
      <c r="C143" s="21" t="s">
        <v>247</v>
      </c>
      <c r="D143" s="21" t="s">
        <v>264</v>
      </c>
      <c r="E143" s="32" t="s">
        <v>736</v>
      </c>
      <c r="F143" s="30" t="s">
        <v>256</v>
      </c>
      <c r="G143" s="167" t="s">
        <v>686</v>
      </c>
      <c r="H143" s="131">
        <f t="shared" si="27"/>
        <v>107.73</v>
      </c>
      <c r="I143" s="131">
        <f t="shared" si="27"/>
        <v>114.27</v>
      </c>
      <c r="J143" s="131">
        <f t="shared" si="27"/>
        <v>119.57</v>
      </c>
    </row>
    <row r="144" spans="1:10" ht="24">
      <c r="A144" s="21"/>
      <c r="B144" s="24"/>
      <c r="C144" s="21" t="s">
        <v>247</v>
      </c>
      <c r="D144" s="21" t="s">
        <v>264</v>
      </c>
      <c r="E144" s="32" t="s">
        <v>736</v>
      </c>
      <c r="F144" s="21" t="s">
        <v>258</v>
      </c>
      <c r="G144" s="28" t="s">
        <v>658</v>
      </c>
      <c r="H144" s="131">
        <v>107.73</v>
      </c>
      <c r="I144" s="131">
        <v>114.27</v>
      </c>
      <c r="J144" s="131">
        <v>119.57</v>
      </c>
    </row>
    <row r="145" spans="1:10" ht="72">
      <c r="A145" s="21"/>
      <c r="B145" s="24"/>
      <c r="C145" s="21" t="s">
        <v>247</v>
      </c>
      <c r="D145" s="21" t="s">
        <v>264</v>
      </c>
      <c r="E145" s="32" t="s">
        <v>89</v>
      </c>
      <c r="F145" s="21"/>
      <c r="G145" s="28" t="s">
        <v>741</v>
      </c>
      <c r="H145" s="131">
        <f>H146+H149</f>
        <v>2523.5</v>
      </c>
      <c r="I145" s="131">
        <f>I146+I149</f>
        <v>2523.5</v>
      </c>
      <c r="J145" s="131">
        <f>J146+J149</f>
        <v>2528.75</v>
      </c>
    </row>
    <row r="146" spans="1:10" ht="108">
      <c r="A146" s="21"/>
      <c r="B146" s="24"/>
      <c r="C146" s="21" t="s">
        <v>247</v>
      </c>
      <c r="D146" s="21" t="s">
        <v>264</v>
      </c>
      <c r="E146" s="110" t="s">
        <v>796</v>
      </c>
      <c r="F146" s="21"/>
      <c r="G146" s="28" t="s">
        <v>737</v>
      </c>
      <c r="H146" s="131">
        <f t="shared" ref="H146:J147" si="28">H147</f>
        <v>2018.8</v>
      </c>
      <c r="I146" s="131">
        <f t="shared" si="28"/>
        <v>2018.8</v>
      </c>
      <c r="J146" s="131">
        <f t="shared" si="28"/>
        <v>2023</v>
      </c>
    </row>
    <row r="147" spans="1:10" ht="48">
      <c r="A147" s="21"/>
      <c r="B147" s="24"/>
      <c r="C147" s="21" t="s">
        <v>247</v>
      </c>
      <c r="D147" s="21" t="s">
        <v>264</v>
      </c>
      <c r="E147" s="110" t="s">
        <v>796</v>
      </c>
      <c r="F147" s="30" t="s">
        <v>256</v>
      </c>
      <c r="G147" s="167" t="s">
        <v>686</v>
      </c>
      <c r="H147" s="131">
        <f t="shared" si="28"/>
        <v>2018.8</v>
      </c>
      <c r="I147" s="131">
        <f t="shared" si="28"/>
        <v>2018.8</v>
      </c>
      <c r="J147" s="131">
        <f t="shared" si="28"/>
        <v>2023</v>
      </c>
    </row>
    <row r="148" spans="1:10" ht="24">
      <c r="A148" s="21"/>
      <c r="B148" s="24"/>
      <c r="C148" s="21" t="s">
        <v>247</v>
      </c>
      <c r="D148" s="21" t="s">
        <v>264</v>
      </c>
      <c r="E148" s="110" t="s">
        <v>796</v>
      </c>
      <c r="F148" s="21" t="s">
        <v>258</v>
      </c>
      <c r="G148" s="28" t="s">
        <v>658</v>
      </c>
      <c r="H148" s="131">
        <v>2018.8</v>
      </c>
      <c r="I148" s="131">
        <v>2018.8</v>
      </c>
      <c r="J148" s="131">
        <v>2023</v>
      </c>
    </row>
    <row r="149" spans="1:10" ht="132">
      <c r="A149" s="21"/>
      <c r="B149" s="24"/>
      <c r="C149" s="21" t="s">
        <v>247</v>
      </c>
      <c r="D149" s="21" t="s">
        <v>264</v>
      </c>
      <c r="E149" s="32" t="s">
        <v>797</v>
      </c>
      <c r="F149" s="21"/>
      <c r="G149" s="28" t="s">
        <v>738</v>
      </c>
      <c r="H149" s="131">
        <f t="shared" ref="H149:J150" si="29">H150</f>
        <v>504.7</v>
      </c>
      <c r="I149" s="131">
        <f t="shared" si="29"/>
        <v>504.7</v>
      </c>
      <c r="J149" s="131">
        <f t="shared" si="29"/>
        <v>505.75</v>
      </c>
    </row>
    <row r="150" spans="1:10" ht="48">
      <c r="A150" s="21"/>
      <c r="B150" s="24"/>
      <c r="C150" s="21" t="s">
        <v>247</v>
      </c>
      <c r="D150" s="21" t="s">
        <v>264</v>
      </c>
      <c r="E150" s="32" t="s">
        <v>797</v>
      </c>
      <c r="F150" s="30" t="s">
        <v>256</v>
      </c>
      <c r="G150" s="167" t="s">
        <v>686</v>
      </c>
      <c r="H150" s="131">
        <f t="shared" si="29"/>
        <v>504.7</v>
      </c>
      <c r="I150" s="131">
        <f t="shared" si="29"/>
        <v>504.7</v>
      </c>
      <c r="J150" s="131">
        <f t="shared" si="29"/>
        <v>505.75</v>
      </c>
    </row>
    <row r="151" spans="1:10" ht="24">
      <c r="A151" s="21"/>
      <c r="B151" s="24"/>
      <c r="C151" s="21" t="s">
        <v>247</v>
      </c>
      <c r="D151" s="21" t="s">
        <v>264</v>
      </c>
      <c r="E151" s="32" t="s">
        <v>797</v>
      </c>
      <c r="F151" s="21" t="s">
        <v>258</v>
      </c>
      <c r="G151" s="28" t="s">
        <v>658</v>
      </c>
      <c r="H151" s="131">
        <v>504.7</v>
      </c>
      <c r="I151" s="131">
        <v>504.7</v>
      </c>
      <c r="J151" s="131">
        <v>505.75</v>
      </c>
    </row>
    <row r="152" spans="1:10" ht="60">
      <c r="A152" s="21"/>
      <c r="B152" s="24"/>
      <c r="C152" s="21" t="s">
        <v>247</v>
      </c>
      <c r="D152" s="21" t="s">
        <v>264</v>
      </c>
      <c r="E152" s="110" t="s">
        <v>678</v>
      </c>
      <c r="F152" s="21"/>
      <c r="G152" s="28" t="s">
        <v>742</v>
      </c>
      <c r="H152" s="131">
        <f>H153+H156+H159+H162</f>
        <v>62164.75</v>
      </c>
      <c r="I152" s="131">
        <f t="shared" ref="I152:J152" si="30">I153+I156+I159+I162</f>
        <v>64733.75</v>
      </c>
      <c r="J152" s="131">
        <f t="shared" si="30"/>
        <v>67238.5</v>
      </c>
    </row>
    <row r="153" spans="1:10" ht="96">
      <c r="A153" s="21"/>
      <c r="B153" s="24"/>
      <c r="C153" s="21" t="s">
        <v>247</v>
      </c>
      <c r="D153" s="21" t="s">
        <v>264</v>
      </c>
      <c r="E153" s="110" t="s">
        <v>743</v>
      </c>
      <c r="F153" s="21"/>
      <c r="G153" s="28" t="s">
        <v>739</v>
      </c>
      <c r="H153" s="131">
        <f t="shared" ref="H153:J154" si="31">H154</f>
        <v>5250.2</v>
      </c>
      <c r="I153" s="131">
        <f t="shared" si="31"/>
        <v>5398.9</v>
      </c>
      <c r="J153" s="131">
        <f t="shared" si="31"/>
        <v>5578.2</v>
      </c>
    </row>
    <row r="154" spans="1:10" ht="48">
      <c r="A154" s="21"/>
      <c r="B154" s="24"/>
      <c r="C154" s="21" t="s">
        <v>247</v>
      </c>
      <c r="D154" s="21" t="s">
        <v>264</v>
      </c>
      <c r="E154" s="110" t="s">
        <v>743</v>
      </c>
      <c r="F154" s="30" t="s">
        <v>256</v>
      </c>
      <c r="G154" s="167" t="s">
        <v>686</v>
      </c>
      <c r="H154" s="131">
        <f t="shared" si="31"/>
        <v>5250.2</v>
      </c>
      <c r="I154" s="131">
        <f t="shared" si="31"/>
        <v>5398.9</v>
      </c>
      <c r="J154" s="131">
        <f t="shared" si="31"/>
        <v>5578.2</v>
      </c>
    </row>
    <row r="155" spans="1:10" ht="24">
      <c r="A155" s="21"/>
      <c r="B155" s="24"/>
      <c r="C155" s="21" t="s">
        <v>247</v>
      </c>
      <c r="D155" s="21" t="s">
        <v>264</v>
      </c>
      <c r="E155" s="110" t="s">
        <v>743</v>
      </c>
      <c r="F155" s="21" t="s">
        <v>258</v>
      </c>
      <c r="G155" s="28" t="s">
        <v>658</v>
      </c>
      <c r="H155" s="131">
        <v>5250.2</v>
      </c>
      <c r="I155" s="131">
        <v>5398.9</v>
      </c>
      <c r="J155" s="131">
        <v>5578.2</v>
      </c>
    </row>
    <row r="156" spans="1:10" ht="96">
      <c r="A156" s="21"/>
      <c r="B156" s="24"/>
      <c r="C156" s="21" t="s">
        <v>247</v>
      </c>
      <c r="D156" s="21" t="s">
        <v>264</v>
      </c>
      <c r="E156" s="110" t="s">
        <v>744</v>
      </c>
      <c r="F156" s="21"/>
      <c r="G156" s="28" t="s">
        <v>740</v>
      </c>
      <c r="H156" s="131">
        <f t="shared" ref="H156:J157" si="32">H157</f>
        <v>1312.55</v>
      </c>
      <c r="I156" s="131">
        <f t="shared" si="32"/>
        <v>1349.7249999999999</v>
      </c>
      <c r="J156" s="131">
        <f t="shared" si="32"/>
        <v>1394.55</v>
      </c>
    </row>
    <row r="157" spans="1:10" ht="48">
      <c r="A157" s="21"/>
      <c r="B157" s="24"/>
      <c r="C157" s="21" t="s">
        <v>247</v>
      </c>
      <c r="D157" s="21" t="s">
        <v>264</v>
      </c>
      <c r="E157" s="110" t="s">
        <v>744</v>
      </c>
      <c r="F157" s="30" t="s">
        <v>256</v>
      </c>
      <c r="G157" s="167" t="s">
        <v>686</v>
      </c>
      <c r="H157" s="131">
        <f t="shared" si="32"/>
        <v>1312.55</v>
      </c>
      <c r="I157" s="131">
        <f t="shared" si="32"/>
        <v>1349.7249999999999</v>
      </c>
      <c r="J157" s="131">
        <f t="shared" si="32"/>
        <v>1394.55</v>
      </c>
    </row>
    <row r="158" spans="1:10" ht="24">
      <c r="A158" s="21"/>
      <c r="B158" s="24"/>
      <c r="C158" s="21" t="s">
        <v>247</v>
      </c>
      <c r="D158" s="21" t="s">
        <v>264</v>
      </c>
      <c r="E158" s="110" t="s">
        <v>744</v>
      </c>
      <c r="F158" s="21" t="s">
        <v>258</v>
      </c>
      <c r="G158" s="28" t="s">
        <v>658</v>
      </c>
      <c r="H158" s="131">
        <v>1312.55</v>
      </c>
      <c r="I158" s="131">
        <v>1349.7249999999999</v>
      </c>
      <c r="J158" s="131">
        <v>1394.55</v>
      </c>
    </row>
    <row r="159" spans="1:10" ht="60">
      <c r="A159" s="21"/>
      <c r="B159" s="24"/>
      <c r="C159" s="21" t="s">
        <v>247</v>
      </c>
      <c r="D159" s="21" t="s">
        <v>264</v>
      </c>
      <c r="E159" s="110" t="s">
        <v>745</v>
      </c>
      <c r="F159" s="21"/>
      <c r="G159" s="28" t="s">
        <v>747</v>
      </c>
      <c r="H159" s="131">
        <f t="shared" ref="H159:J160" si="33">H160</f>
        <v>44481.599999999999</v>
      </c>
      <c r="I159" s="131">
        <f t="shared" si="33"/>
        <v>46388.1</v>
      </c>
      <c r="J159" s="131">
        <f t="shared" si="33"/>
        <v>48212.6</v>
      </c>
    </row>
    <row r="160" spans="1:10" ht="48">
      <c r="A160" s="21"/>
      <c r="B160" s="24"/>
      <c r="C160" s="21" t="s">
        <v>247</v>
      </c>
      <c r="D160" s="21" t="s">
        <v>264</v>
      </c>
      <c r="E160" s="110" t="s">
        <v>745</v>
      </c>
      <c r="F160" s="30" t="s">
        <v>256</v>
      </c>
      <c r="G160" s="167" t="s">
        <v>686</v>
      </c>
      <c r="H160" s="131">
        <f t="shared" si="33"/>
        <v>44481.599999999999</v>
      </c>
      <c r="I160" s="131">
        <f t="shared" si="33"/>
        <v>46388.1</v>
      </c>
      <c r="J160" s="131">
        <f t="shared" si="33"/>
        <v>48212.6</v>
      </c>
    </row>
    <row r="161" spans="1:13" ht="24">
      <c r="A161" s="21"/>
      <c r="B161" s="24"/>
      <c r="C161" s="21" t="s">
        <v>247</v>
      </c>
      <c r="D161" s="21" t="s">
        <v>264</v>
      </c>
      <c r="E161" s="110" t="s">
        <v>745</v>
      </c>
      <c r="F161" s="21" t="s">
        <v>258</v>
      </c>
      <c r="G161" s="28" t="s">
        <v>658</v>
      </c>
      <c r="H161" s="131">
        <v>44481.599999999999</v>
      </c>
      <c r="I161" s="131">
        <v>46388.1</v>
      </c>
      <c r="J161" s="131">
        <v>48212.6</v>
      </c>
    </row>
    <row r="162" spans="1:13" ht="48">
      <c r="A162" s="21"/>
      <c r="B162" s="24"/>
      <c r="C162" s="21" t="s">
        <v>247</v>
      </c>
      <c r="D162" s="21" t="s">
        <v>264</v>
      </c>
      <c r="E162" s="110" t="s">
        <v>746</v>
      </c>
      <c r="F162" s="21"/>
      <c r="G162" s="28" t="s">
        <v>754</v>
      </c>
      <c r="H162" s="131">
        <f t="shared" ref="H162:J163" si="34">H163</f>
        <v>11120.4</v>
      </c>
      <c r="I162" s="131">
        <f t="shared" si="34"/>
        <v>11597.025</v>
      </c>
      <c r="J162" s="131">
        <f t="shared" si="34"/>
        <v>12053.15</v>
      </c>
    </row>
    <row r="163" spans="1:13" ht="48">
      <c r="A163" s="21"/>
      <c r="B163" s="24"/>
      <c r="C163" s="21" t="s">
        <v>247</v>
      </c>
      <c r="D163" s="21" t="s">
        <v>264</v>
      </c>
      <c r="E163" s="110" t="s">
        <v>746</v>
      </c>
      <c r="F163" s="30" t="s">
        <v>256</v>
      </c>
      <c r="G163" s="167" t="s">
        <v>686</v>
      </c>
      <c r="H163" s="131">
        <f t="shared" si="34"/>
        <v>11120.4</v>
      </c>
      <c r="I163" s="131">
        <f t="shared" si="34"/>
        <v>11597.025</v>
      </c>
      <c r="J163" s="131">
        <f t="shared" si="34"/>
        <v>12053.15</v>
      </c>
    </row>
    <row r="164" spans="1:13" ht="24">
      <c r="A164" s="21"/>
      <c r="B164" s="24"/>
      <c r="C164" s="21" t="s">
        <v>247</v>
      </c>
      <c r="D164" s="21" t="s">
        <v>264</v>
      </c>
      <c r="E164" s="110" t="s">
        <v>746</v>
      </c>
      <c r="F164" s="21" t="s">
        <v>258</v>
      </c>
      <c r="G164" s="28" t="s">
        <v>658</v>
      </c>
      <c r="H164" s="131">
        <v>11120.4</v>
      </c>
      <c r="I164" s="131">
        <v>11597.025</v>
      </c>
      <c r="J164" s="131">
        <v>12053.15</v>
      </c>
      <c r="K164" s="195"/>
      <c r="L164" s="195"/>
      <c r="M164" s="195"/>
    </row>
    <row r="165" spans="1:13" ht="24">
      <c r="A165" s="21"/>
      <c r="B165" s="24"/>
      <c r="C165" s="102" t="s">
        <v>247</v>
      </c>
      <c r="D165" s="102" t="s">
        <v>347</v>
      </c>
      <c r="E165" s="101"/>
      <c r="F165" s="102"/>
      <c r="G165" s="121" t="s">
        <v>27</v>
      </c>
      <c r="H165" s="149">
        <f>H166+H183</f>
        <v>1944.53</v>
      </c>
      <c r="I165" s="149">
        <f>I166+I183</f>
        <v>1944.53</v>
      </c>
      <c r="J165" s="149">
        <f>J166+J183</f>
        <v>1944.53</v>
      </c>
    </row>
    <row r="166" spans="1:13" ht="60">
      <c r="A166" s="21"/>
      <c r="B166" s="24"/>
      <c r="C166" s="21" t="s">
        <v>247</v>
      </c>
      <c r="D166" s="21">
        <v>12</v>
      </c>
      <c r="E166" s="32" t="s">
        <v>43</v>
      </c>
      <c r="F166" s="21"/>
      <c r="G166" s="28" t="s">
        <v>698</v>
      </c>
      <c r="H166" s="131">
        <f>H167</f>
        <v>820</v>
      </c>
      <c r="I166" s="131">
        <f>I167</f>
        <v>820</v>
      </c>
      <c r="J166" s="131">
        <f>J167</f>
        <v>820</v>
      </c>
    </row>
    <row r="167" spans="1:13" ht="60">
      <c r="A167" s="21"/>
      <c r="B167" s="24"/>
      <c r="C167" s="21" t="s">
        <v>247</v>
      </c>
      <c r="D167" s="21">
        <v>12</v>
      </c>
      <c r="E167" s="32" t="s">
        <v>44</v>
      </c>
      <c r="F167" s="21"/>
      <c r="G167" s="28" t="s">
        <v>99</v>
      </c>
      <c r="H167" s="131">
        <f>H168+H172+H179</f>
        <v>820</v>
      </c>
      <c r="I167" s="131">
        <f>I168+I172+I179</f>
        <v>820</v>
      </c>
      <c r="J167" s="131">
        <f>J168+J172+J179</f>
        <v>820</v>
      </c>
    </row>
    <row r="168" spans="1:13" ht="48">
      <c r="A168" s="21"/>
      <c r="B168" s="24"/>
      <c r="C168" s="21" t="s">
        <v>247</v>
      </c>
      <c r="D168" s="21">
        <v>12</v>
      </c>
      <c r="E168" s="32" t="s">
        <v>103</v>
      </c>
      <c r="F168" s="21"/>
      <c r="G168" s="28" t="s">
        <v>100</v>
      </c>
      <c r="H168" s="131">
        <f t="shared" ref="H168:J170" si="35">H169</f>
        <v>20</v>
      </c>
      <c r="I168" s="131">
        <f t="shared" si="35"/>
        <v>20</v>
      </c>
      <c r="J168" s="131">
        <f t="shared" si="35"/>
        <v>20</v>
      </c>
    </row>
    <row r="169" spans="1:13" ht="60">
      <c r="A169" s="21"/>
      <c r="B169" s="24"/>
      <c r="C169" s="21" t="s">
        <v>247</v>
      </c>
      <c r="D169" s="21">
        <v>12</v>
      </c>
      <c r="E169" s="32" t="s">
        <v>451</v>
      </c>
      <c r="F169" s="21"/>
      <c r="G169" s="28" t="s">
        <v>766</v>
      </c>
      <c r="H169" s="131">
        <f t="shared" si="35"/>
        <v>20</v>
      </c>
      <c r="I169" s="131">
        <f t="shared" si="35"/>
        <v>20</v>
      </c>
      <c r="J169" s="131">
        <f t="shared" si="35"/>
        <v>20</v>
      </c>
    </row>
    <row r="170" spans="1:13" ht="48">
      <c r="A170" s="21"/>
      <c r="B170" s="24"/>
      <c r="C170" s="21" t="s">
        <v>247</v>
      </c>
      <c r="D170" s="21">
        <v>12</v>
      </c>
      <c r="E170" s="32" t="s">
        <v>451</v>
      </c>
      <c r="F170" s="30" t="s">
        <v>256</v>
      </c>
      <c r="G170" s="167" t="s">
        <v>686</v>
      </c>
      <c r="H170" s="131">
        <f t="shared" si="35"/>
        <v>20</v>
      </c>
      <c r="I170" s="131">
        <f t="shared" si="35"/>
        <v>20</v>
      </c>
      <c r="J170" s="131">
        <f t="shared" si="35"/>
        <v>20</v>
      </c>
    </row>
    <row r="171" spans="1:13" ht="24">
      <c r="A171" s="21"/>
      <c r="B171" s="24"/>
      <c r="C171" s="21" t="s">
        <v>247</v>
      </c>
      <c r="D171" s="21">
        <v>12</v>
      </c>
      <c r="E171" s="32" t="s">
        <v>451</v>
      </c>
      <c r="F171" s="21" t="s">
        <v>258</v>
      </c>
      <c r="G171" s="28" t="s">
        <v>658</v>
      </c>
      <c r="H171" s="131">
        <v>20</v>
      </c>
      <c r="I171" s="131">
        <v>20</v>
      </c>
      <c r="J171" s="131">
        <v>20</v>
      </c>
    </row>
    <row r="172" spans="1:13" ht="60">
      <c r="A172" s="21"/>
      <c r="B172" s="24"/>
      <c r="C172" s="21" t="s">
        <v>247</v>
      </c>
      <c r="D172" s="21">
        <v>12</v>
      </c>
      <c r="E172" s="32" t="s">
        <v>46</v>
      </c>
      <c r="F172" s="21"/>
      <c r="G172" s="28" t="s">
        <v>105</v>
      </c>
      <c r="H172" s="131">
        <f>H176+H173</f>
        <v>700</v>
      </c>
      <c r="I172" s="131">
        <f>I176+I173</f>
        <v>700</v>
      </c>
      <c r="J172" s="131">
        <f>J176+J173</f>
        <v>700</v>
      </c>
    </row>
    <row r="173" spans="1:13" ht="84">
      <c r="A173" s="21"/>
      <c r="B173" s="24"/>
      <c r="C173" s="21" t="s">
        <v>247</v>
      </c>
      <c r="D173" s="21">
        <v>12</v>
      </c>
      <c r="E173" s="32" t="s">
        <v>453</v>
      </c>
      <c r="F173" s="21"/>
      <c r="G173" s="28" t="s">
        <v>699</v>
      </c>
      <c r="H173" s="131">
        <f>H175</f>
        <v>200</v>
      </c>
      <c r="I173" s="131">
        <f>I175</f>
        <v>200</v>
      </c>
      <c r="J173" s="131">
        <f>J175</f>
        <v>200</v>
      </c>
    </row>
    <row r="174" spans="1:13" ht="24">
      <c r="A174" s="21"/>
      <c r="B174" s="24"/>
      <c r="C174" s="21" t="s">
        <v>247</v>
      </c>
      <c r="D174" s="21">
        <v>12</v>
      </c>
      <c r="E174" s="32" t="s">
        <v>453</v>
      </c>
      <c r="F174" s="21" t="s">
        <v>262</v>
      </c>
      <c r="G174" s="28" t="s">
        <v>263</v>
      </c>
      <c r="H174" s="131">
        <f>H175</f>
        <v>200</v>
      </c>
      <c r="I174" s="131">
        <f>I175</f>
        <v>200</v>
      </c>
      <c r="J174" s="131">
        <f>J175</f>
        <v>200</v>
      </c>
    </row>
    <row r="175" spans="1:13" ht="82.5" customHeight="1">
      <c r="A175" s="21"/>
      <c r="B175" s="24"/>
      <c r="C175" s="21" t="s">
        <v>247</v>
      </c>
      <c r="D175" s="21">
        <v>12</v>
      </c>
      <c r="E175" s="32" t="s">
        <v>453</v>
      </c>
      <c r="F175" s="21">
        <v>811</v>
      </c>
      <c r="G175" s="28" t="s">
        <v>368</v>
      </c>
      <c r="H175" s="131">
        <v>200</v>
      </c>
      <c r="I175" s="131">
        <v>200</v>
      </c>
      <c r="J175" s="131">
        <v>200</v>
      </c>
    </row>
    <row r="176" spans="1:13" ht="48">
      <c r="A176" s="21"/>
      <c r="B176" s="24"/>
      <c r="C176" s="21" t="s">
        <v>247</v>
      </c>
      <c r="D176" s="21">
        <v>12</v>
      </c>
      <c r="E176" s="32" t="s">
        <v>454</v>
      </c>
      <c r="F176" s="21"/>
      <c r="G176" s="28" t="s">
        <v>767</v>
      </c>
      <c r="H176" s="131">
        <f t="shared" ref="H176:J177" si="36">H177</f>
        <v>500</v>
      </c>
      <c r="I176" s="131">
        <f t="shared" si="36"/>
        <v>500</v>
      </c>
      <c r="J176" s="131">
        <f t="shared" si="36"/>
        <v>500</v>
      </c>
    </row>
    <row r="177" spans="1:11" ht="24">
      <c r="A177" s="21"/>
      <c r="B177" s="24"/>
      <c r="C177" s="21" t="s">
        <v>247</v>
      </c>
      <c r="D177" s="21">
        <v>12</v>
      </c>
      <c r="E177" s="32" t="s">
        <v>454</v>
      </c>
      <c r="F177" s="21" t="s">
        <v>262</v>
      </c>
      <c r="G177" s="28" t="s">
        <v>263</v>
      </c>
      <c r="H177" s="131">
        <f t="shared" si="36"/>
        <v>500</v>
      </c>
      <c r="I177" s="131">
        <f t="shared" si="36"/>
        <v>500</v>
      </c>
      <c r="J177" s="131">
        <f t="shared" si="36"/>
        <v>500</v>
      </c>
    </row>
    <row r="178" spans="1:11" ht="96">
      <c r="A178" s="21"/>
      <c r="B178" s="24"/>
      <c r="C178" s="21" t="s">
        <v>247</v>
      </c>
      <c r="D178" s="21">
        <v>12</v>
      </c>
      <c r="E178" s="32" t="s">
        <v>454</v>
      </c>
      <c r="F178" s="115">
        <v>813</v>
      </c>
      <c r="G178" s="28" t="s">
        <v>662</v>
      </c>
      <c r="H178" s="131">
        <v>500</v>
      </c>
      <c r="I178" s="131">
        <v>500</v>
      </c>
      <c r="J178" s="131">
        <v>500</v>
      </c>
    </row>
    <row r="179" spans="1:11" ht="60">
      <c r="A179" s="21"/>
      <c r="B179" s="24"/>
      <c r="C179" s="21" t="s">
        <v>247</v>
      </c>
      <c r="D179" s="21">
        <v>12</v>
      </c>
      <c r="E179" s="32" t="s">
        <v>48</v>
      </c>
      <c r="F179" s="21"/>
      <c r="G179" s="28" t="s">
        <v>371</v>
      </c>
      <c r="H179" s="131">
        <f>H180</f>
        <v>100</v>
      </c>
      <c r="I179" s="131">
        <f>I180</f>
        <v>100</v>
      </c>
      <c r="J179" s="131">
        <f>J180</f>
        <v>100</v>
      </c>
    </row>
    <row r="180" spans="1:11" ht="84">
      <c r="A180" s="21"/>
      <c r="B180" s="24"/>
      <c r="C180" s="21" t="s">
        <v>247</v>
      </c>
      <c r="D180" s="21">
        <v>12</v>
      </c>
      <c r="E180" s="32" t="s">
        <v>455</v>
      </c>
      <c r="F180" s="21"/>
      <c r="G180" s="28" t="s">
        <v>47</v>
      </c>
      <c r="H180" s="131">
        <f t="shared" ref="H180:J181" si="37">H181</f>
        <v>100</v>
      </c>
      <c r="I180" s="131">
        <f t="shared" si="37"/>
        <v>100</v>
      </c>
      <c r="J180" s="131">
        <f t="shared" si="37"/>
        <v>100</v>
      </c>
    </row>
    <row r="181" spans="1:11" ht="24">
      <c r="A181" s="21"/>
      <c r="B181" s="24"/>
      <c r="C181" s="21" t="s">
        <v>247</v>
      </c>
      <c r="D181" s="21">
        <v>12</v>
      </c>
      <c r="E181" s="32" t="s">
        <v>455</v>
      </c>
      <c r="F181" s="21" t="s">
        <v>262</v>
      </c>
      <c r="G181" s="28" t="s">
        <v>263</v>
      </c>
      <c r="H181" s="131">
        <f t="shared" si="37"/>
        <v>100</v>
      </c>
      <c r="I181" s="131">
        <f t="shared" si="37"/>
        <v>100</v>
      </c>
      <c r="J181" s="131">
        <f t="shared" si="37"/>
        <v>100</v>
      </c>
    </row>
    <row r="182" spans="1:11" ht="88.5" customHeight="1">
      <c r="A182" s="21"/>
      <c r="B182" s="24"/>
      <c r="C182" s="21" t="s">
        <v>247</v>
      </c>
      <c r="D182" s="21">
        <v>12</v>
      </c>
      <c r="E182" s="32" t="s">
        <v>455</v>
      </c>
      <c r="F182" s="21">
        <v>811</v>
      </c>
      <c r="G182" s="28" t="s">
        <v>368</v>
      </c>
      <c r="H182" s="131">
        <v>100</v>
      </c>
      <c r="I182" s="131">
        <v>100</v>
      </c>
      <c r="J182" s="131">
        <v>100</v>
      </c>
    </row>
    <row r="183" spans="1:11" ht="36">
      <c r="A183" s="21"/>
      <c r="B183" s="24"/>
      <c r="C183" s="21" t="s">
        <v>247</v>
      </c>
      <c r="D183" s="21">
        <v>12</v>
      </c>
      <c r="E183" s="32" t="s">
        <v>377</v>
      </c>
      <c r="F183" s="126"/>
      <c r="G183" s="197" t="s">
        <v>700</v>
      </c>
      <c r="H183" s="157">
        <f>H184</f>
        <v>1124.53</v>
      </c>
      <c r="I183" s="157">
        <f>I184</f>
        <v>1124.53</v>
      </c>
      <c r="J183" s="157">
        <f>J184</f>
        <v>1124.53</v>
      </c>
      <c r="K183" s="203"/>
    </row>
    <row r="184" spans="1:11" ht="48">
      <c r="A184" s="21"/>
      <c r="B184" s="24"/>
      <c r="C184" s="21" t="s">
        <v>247</v>
      </c>
      <c r="D184" s="21">
        <v>12</v>
      </c>
      <c r="E184" s="32" t="s">
        <v>378</v>
      </c>
      <c r="F184" s="21"/>
      <c r="G184" s="28" t="s">
        <v>749</v>
      </c>
      <c r="H184" s="131">
        <f>H185+H195</f>
        <v>1124.53</v>
      </c>
      <c r="I184" s="131">
        <f>I185+I195</f>
        <v>1124.53</v>
      </c>
      <c r="J184" s="131">
        <f>J185+J195</f>
        <v>1124.53</v>
      </c>
    </row>
    <row r="185" spans="1:11" ht="24">
      <c r="A185" s="21"/>
      <c r="B185" s="24"/>
      <c r="C185" s="21" t="s">
        <v>247</v>
      </c>
      <c r="D185" s="21">
        <v>12</v>
      </c>
      <c r="E185" s="32" t="s">
        <v>379</v>
      </c>
      <c r="F185" s="21"/>
      <c r="G185" s="28" t="s">
        <v>92</v>
      </c>
      <c r="H185" s="131">
        <f>H186+H189+H192</f>
        <v>1054.53</v>
      </c>
      <c r="I185" s="131">
        <f>I186+I189+I192</f>
        <v>1054.53</v>
      </c>
      <c r="J185" s="131">
        <f>J186+J189+J192</f>
        <v>1054.53</v>
      </c>
    </row>
    <row r="186" spans="1:11" ht="180">
      <c r="A186" s="21"/>
      <c r="B186" s="24"/>
      <c r="C186" s="21" t="s">
        <v>247</v>
      </c>
      <c r="D186" s="21">
        <v>12</v>
      </c>
      <c r="E186" s="32" t="s">
        <v>456</v>
      </c>
      <c r="F186" s="21"/>
      <c r="G186" s="181" t="s">
        <v>669</v>
      </c>
      <c r="H186" s="131">
        <f t="shared" ref="H186:J187" si="38">H187</f>
        <v>1000</v>
      </c>
      <c r="I186" s="131">
        <f t="shared" si="38"/>
        <v>1000</v>
      </c>
      <c r="J186" s="131">
        <f t="shared" si="38"/>
        <v>1000</v>
      </c>
    </row>
    <row r="187" spans="1:11" ht="24">
      <c r="A187" s="21"/>
      <c r="B187" s="24"/>
      <c r="C187" s="21" t="s">
        <v>247</v>
      </c>
      <c r="D187" s="21">
        <v>12</v>
      </c>
      <c r="E187" s="32" t="s">
        <v>456</v>
      </c>
      <c r="F187" s="21" t="s">
        <v>262</v>
      </c>
      <c r="G187" s="28" t="s">
        <v>263</v>
      </c>
      <c r="H187" s="131">
        <f t="shared" si="38"/>
        <v>1000</v>
      </c>
      <c r="I187" s="131">
        <f t="shared" si="38"/>
        <v>1000</v>
      </c>
      <c r="J187" s="131">
        <f t="shared" si="38"/>
        <v>1000</v>
      </c>
    </row>
    <row r="188" spans="1:11" ht="96">
      <c r="A188" s="21"/>
      <c r="B188" s="24"/>
      <c r="C188" s="21" t="s">
        <v>247</v>
      </c>
      <c r="D188" s="21">
        <v>12</v>
      </c>
      <c r="E188" s="32" t="s">
        <v>456</v>
      </c>
      <c r="F188" s="115">
        <v>813</v>
      </c>
      <c r="G188" s="28" t="s">
        <v>662</v>
      </c>
      <c r="H188" s="131">
        <v>1000</v>
      </c>
      <c r="I188" s="131">
        <v>1000</v>
      </c>
      <c r="J188" s="131">
        <v>1000</v>
      </c>
    </row>
    <row r="189" spans="1:11" ht="48">
      <c r="A189" s="21"/>
      <c r="B189" s="24"/>
      <c r="C189" s="21" t="s">
        <v>247</v>
      </c>
      <c r="D189" s="21">
        <v>12</v>
      </c>
      <c r="E189" s="32" t="s">
        <v>457</v>
      </c>
      <c r="F189" s="21"/>
      <c r="G189" s="28" t="s">
        <v>373</v>
      </c>
      <c r="H189" s="131">
        <f t="shared" ref="H189:J190" si="39">H190</f>
        <v>25</v>
      </c>
      <c r="I189" s="131">
        <f t="shared" si="39"/>
        <v>25</v>
      </c>
      <c r="J189" s="131">
        <f t="shared" si="39"/>
        <v>25</v>
      </c>
    </row>
    <row r="190" spans="1:11" ht="48">
      <c r="A190" s="21"/>
      <c r="B190" s="24"/>
      <c r="C190" s="21" t="s">
        <v>247</v>
      </c>
      <c r="D190" s="21">
        <v>12</v>
      </c>
      <c r="E190" s="32" t="s">
        <v>457</v>
      </c>
      <c r="F190" s="30" t="s">
        <v>256</v>
      </c>
      <c r="G190" s="167" t="s">
        <v>686</v>
      </c>
      <c r="H190" s="131">
        <f t="shared" si="39"/>
        <v>25</v>
      </c>
      <c r="I190" s="131">
        <f t="shared" si="39"/>
        <v>25</v>
      </c>
      <c r="J190" s="131">
        <f t="shared" si="39"/>
        <v>25</v>
      </c>
    </row>
    <row r="191" spans="1:11" ht="24">
      <c r="A191" s="21"/>
      <c r="B191" s="24"/>
      <c r="C191" s="21" t="s">
        <v>247</v>
      </c>
      <c r="D191" s="21">
        <v>12</v>
      </c>
      <c r="E191" s="32" t="s">
        <v>457</v>
      </c>
      <c r="F191" s="21" t="s">
        <v>258</v>
      </c>
      <c r="G191" s="28" t="s">
        <v>658</v>
      </c>
      <c r="H191" s="131">
        <v>25</v>
      </c>
      <c r="I191" s="131">
        <v>25</v>
      </c>
      <c r="J191" s="131">
        <v>25</v>
      </c>
    </row>
    <row r="192" spans="1:11" ht="48">
      <c r="A192" s="21"/>
      <c r="B192" s="24"/>
      <c r="C192" s="21" t="s">
        <v>247</v>
      </c>
      <c r="D192" s="21">
        <v>12</v>
      </c>
      <c r="E192" s="32" t="s">
        <v>458</v>
      </c>
      <c r="F192" s="21"/>
      <c r="G192" s="28" t="s">
        <v>94</v>
      </c>
      <c r="H192" s="131">
        <f t="shared" ref="H192:J193" si="40">H193</f>
        <v>29.53</v>
      </c>
      <c r="I192" s="131">
        <f t="shared" si="40"/>
        <v>29.53</v>
      </c>
      <c r="J192" s="131">
        <f t="shared" si="40"/>
        <v>29.53</v>
      </c>
    </row>
    <row r="193" spans="1:10" ht="48">
      <c r="A193" s="21"/>
      <c r="B193" s="24"/>
      <c r="C193" s="21" t="s">
        <v>247</v>
      </c>
      <c r="D193" s="21">
        <v>12</v>
      </c>
      <c r="E193" s="32" t="s">
        <v>458</v>
      </c>
      <c r="F193" s="30" t="s">
        <v>256</v>
      </c>
      <c r="G193" s="167" t="s">
        <v>686</v>
      </c>
      <c r="H193" s="131">
        <f t="shared" si="40"/>
        <v>29.53</v>
      </c>
      <c r="I193" s="131">
        <f t="shared" si="40"/>
        <v>29.53</v>
      </c>
      <c r="J193" s="131">
        <f t="shared" si="40"/>
        <v>29.53</v>
      </c>
    </row>
    <row r="194" spans="1:10" ht="24">
      <c r="A194" s="21"/>
      <c r="B194" s="24"/>
      <c r="C194" s="21" t="s">
        <v>247</v>
      </c>
      <c r="D194" s="21">
        <v>12</v>
      </c>
      <c r="E194" s="32" t="s">
        <v>458</v>
      </c>
      <c r="F194" s="21" t="s">
        <v>258</v>
      </c>
      <c r="G194" s="28" t="s">
        <v>658</v>
      </c>
      <c r="H194" s="131">
        <v>29.53</v>
      </c>
      <c r="I194" s="131">
        <v>29.53</v>
      </c>
      <c r="J194" s="131">
        <v>29.53</v>
      </c>
    </row>
    <row r="195" spans="1:10" ht="48">
      <c r="A195" s="21"/>
      <c r="B195" s="24"/>
      <c r="C195" s="21" t="s">
        <v>247</v>
      </c>
      <c r="D195" s="21">
        <v>12</v>
      </c>
      <c r="E195" s="32" t="s">
        <v>380</v>
      </c>
      <c r="F195" s="21"/>
      <c r="G195" s="28" t="s">
        <v>787</v>
      </c>
      <c r="H195" s="131">
        <f>H196+H199+H203</f>
        <v>70</v>
      </c>
      <c r="I195" s="131">
        <f t="shared" ref="I195:J195" si="41">I196+I199+I203</f>
        <v>70</v>
      </c>
      <c r="J195" s="131">
        <f t="shared" si="41"/>
        <v>70</v>
      </c>
    </row>
    <row r="196" spans="1:10" ht="24">
      <c r="A196" s="21"/>
      <c r="B196" s="24"/>
      <c r="C196" s="21" t="s">
        <v>247</v>
      </c>
      <c r="D196" s="21">
        <v>12</v>
      </c>
      <c r="E196" s="32" t="s">
        <v>461</v>
      </c>
      <c r="F196" s="21"/>
      <c r="G196" s="28" t="s">
        <v>701</v>
      </c>
      <c r="H196" s="131">
        <f t="shared" ref="H196:J197" si="42">H197</f>
        <v>1</v>
      </c>
      <c r="I196" s="131">
        <f t="shared" si="42"/>
        <v>1</v>
      </c>
      <c r="J196" s="131">
        <f t="shared" si="42"/>
        <v>1</v>
      </c>
    </row>
    <row r="197" spans="1:10" ht="48">
      <c r="A197" s="21"/>
      <c r="B197" s="24"/>
      <c r="C197" s="21" t="s">
        <v>247</v>
      </c>
      <c r="D197" s="21">
        <v>12</v>
      </c>
      <c r="E197" s="32" t="s">
        <v>461</v>
      </c>
      <c r="F197" s="30" t="s">
        <v>256</v>
      </c>
      <c r="G197" s="167" t="s">
        <v>686</v>
      </c>
      <c r="H197" s="131">
        <f t="shared" si="42"/>
        <v>1</v>
      </c>
      <c r="I197" s="131">
        <f t="shared" si="42"/>
        <v>1</v>
      </c>
      <c r="J197" s="131">
        <f t="shared" si="42"/>
        <v>1</v>
      </c>
    </row>
    <row r="198" spans="1:10" ht="24">
      <c r="A198" s="21"/>
      <c r="B198" s="24"/>
      <c r="C198" s="21" t="s">
        <v>247</v>
      </c>
      <c r="D198" s="21">
        <v>12</v>
      </c>
      <c r="E198" s="32" t="s">
        <v>461</v>
      </c>
      <c r="F198" s="21" t="s">
        <v>258</v>
      </c>
      <c r="G198" s="28" t="s">
        <v>658</v>
      </c>
      <c r="H198" s="131">
        <v>1</v>
      </c>
      <c r="I198" s="131">
        <v>1</v>
      </c>
      <c r="J198" s="131">
        <v>1</v>
      </c>
    </row>
    <row r="199" spans="1:10" ht="96">
      <c r="A199" s="21"/>
      <c r="B199" s="24"/>
      <c r="C199" s="21" t="s">
        <v>247</v>
      </c>
      <c r="D199" s="21">
        <v>12</v>
      </c>
      <c r="E199" s="32" t="s">
        <v>671</v>
      </c>
      <c r="F199" s="21"/>
      <c r="G199" s="28" t="s">
        <v>667</v>
      </c>
      <c r="H199" s="131">
        <f t="shared" ref="H199:J200" si="43">H200</f>
        <v>20</v>
      </c>
      <c r="I199" s="131">
        <f t="shared" si="43"/>
        <v>20</v>
      </c>
      <c r="J199" s="131">
        <f t="shared" si="43"/>
        <v>20</v>
      </c>
    </row>
    <row r="200" spans="1:10" ht="48">
      <c r="A200" s="21"/>
      <c r="B200" s="24"/>
      <c r="C200" s="21" t="s">
        <v>247</v>
      </c>
      <c r="D200" s="21">
        <v>12</v>
      </c>
      <c r="E200" s="32" t="s">
        <v>671</v>
      </c>
      <c r="F200" s="30" t="s">
        <v>256</v>
      </c>
      <c r="G200" s="167" t="s">
        <v>686</v>
      </c>
      <c r="H200" s="131">
        <f t="shared" si="43"/>
        <v>20</v>
      </c>
      <c r="I200" s="131">
        <f t="shared" si="43"/>
        <v>20</v>
      </c>
      <c r="J200" s="131">
        <f t="shared" si="43"/>
        <v>20</v>
      </c>
    </row>
    <row r="201" spans="1:10" ht="24">
      <c r="A201" s="21"/>
      <c r="B201" s="24"/>
      <c r="C201" s="21" t="s">
        <v>247</v>
      </c>
      <c r="D201" s="21">
        <v>12</v>
      </c>
      <c r="E201" s="32" t="s">
        <v>671</v>
      </c>
      <c r="F201" s="21" t="s">
        <v>258</v>
      </c>
      <c r="G201" s="28" t="s">
        <v>658</v>
      </c>
      <c r="H201" s="131">
        <v>20</v>
      </c>
      <c r="I201" s="131">
        <v>20</v>
      </c>
      <c r="J201" s="131">
        <v>20</v>
      </c>
    </row>
    <row r="202" spans="1:10" ht="36">
      <c r="A202" s="21"/>
      <c r="B202" s="24"/>
      <c r="C202" s="21" t="s">
        <v>247</v>
      </c>
      <c r="D202" s="21">
        <v>12</v>
      </c>
      <c r="E202" s="32" t="s">
        <v>702</v>
      </c>
      <c r="F202" s="21"/>
      <c r="G202" s="28" t="s">
        <v>703</v>
      </c>
      <c r="H202" s="131">
        <f>H203</f>
        <v>49</v>
      </c>
      <c r="I202" s="131">
        <f t="shared" ref="I202:J203" si="44">I203</f>
        <v>49</v>
      </c>
      <c r="J202" s="131">
        <f t="shared" si="44"/>
        <v>49</v>
      </c>
    </row>
    <row r="203" spans="1:10" ht="24">
      <c r="A203" s="21"/>
      <c r="B203" s="24"/>
      <c r="C203" s="21" t="s">
        <v>247</v>
      </c>
      <c r="D203" s="21">
        <v>12</v>
      </c>
      <c r="E203" s="32" t="s">
        <v>702</v>
      </c>
      <c r="F203" s="30" t="s">
        <v>256</v>
      </c>
      <c r="G203" s="167" t="s">
        <v>263</v>
      </c>
      <c r="H203" s="131">
        <f>H204</f>
        <v>49</v>
      </c>
      <c r="I203" s="131">
        <f t="shared" si="44"/>
        <v>49</v>
      </c>
      <c r="J203" s="131">
        <f t="shared" si="44"/>
        <v>49</v>
      </c>
    </row>
    <row r="204" spans="1:10" ht="24">
      <c r="A204" s="21"/>
      <c r="B204" s="24"/>
      <c r="C204" s="21" t="s">
        <v>247</v>
      </c>
      <c r="D204" s="21">
        <v>12</v>
      </c>
      <c r="E204" s="32" t="s">
        <v>702</v>
      </c>
      <c r="F204" s="21" t="s">
        <v>258</v>
      </c>
      <c r="G204" s="28" t="s">
        <v>658</v>
      </c>
      <c r="H204" s="131">
        <v>49</v>
      </c>
      <c r="I204" s="131">
        <v>49</v>
      </c>
      <c r="J204" s="131">
        <v>49</v>
      </c>
    </row>
    <row r="205" spans="1:10" ht="24">
      <c r="A205" s="21"/>
      <c r="B205" s="24"/>
      <c r="C205" s="25" t="s">
        <v>26</v>
      </c>
      <c r="D205" s="25" t="s">
        <v>248</v>
      </c>
      <c r="E205" s="82"/>
      <c r="F205" s="24"/>
      <c r="G205" s="196" t="s">
        <v>278</v>
      </c>
      <c r="H205" s="148">
        <f>H206+H219</f>
        <v>41041.79</v>
      </c>
      <c r="I205" s="148">
        <f t="shared" ref="I205:J205" si="45">I206+I219</f>
        <v>334.17899999999997</v>
      </c>
      <c r="J205" s="148">
        <f t="shared" si="45"/>
        <v>334.17899999999997</v>
      </c>
    </row>
    <row r="206" spans="1:10">
      <c r="A206" s="21"/>
      <c r="B206" s="24"/>
      <c r="C206" s="101" t="s">
        <v>26</v>
      </c>
      <c r="D206" s="101" t="s">
        <v>254</v>
      </c>
      <c r="E206" s="104"/>
      <c r="F206" s="101"/>
      <c r="G206" s="121" t="s">
        <v>654</v>
      </c>
      <c r="H206" s="149">
        <f>H207+H213</f>
        <v>389.66899999999998</v>
      </c>
      <c r="I206" s="149">
        <f t="shared" ref="I206:J206" si="46">I207+I213</f>
        <v>334.17899999999997</v>
      </c>
      <c r="J206" s="149">
        <f t="shared" si="46"/>
        <v>334.17899999999997</v>
      </c>
    </row>
    <row r="207" spans="1:10" ht="60">
      <c r="A207" s="21"/>
      <c r="B207" s="24"/>
      <c r="C207" s="11" t="s">
        <v>26</v>
      </c>
      <c r="D207" s="11" t="s">
        <v>254</v>
      </c>
      <c r="E207" s="34" t="s">
        <v>271</v>
      </c>
      <c r="F207" s="21"/>
      <c r="G207" s="28" t="s">
        <v>758</v>
      </c>
      <c r="H207" s="131">
        <f t="shared" ref="H207:J208" si="47">H208</f>
        <v>334.17899999999997</v>
      </c>
      <c r="I207" s="131">
        <f t="shared" si="47"/>
        <v>334.17899999999997</v>
      </c>
      <c r="J207" s="131">
        <f t="shared" si="47"/>
        <v>334.17899999999997</v>
      </c>
    </row>
    <row r="208" spans="1:10" ht="72">
      <c r="A208" s="21"/>
      <c r="B208" s="24"/>
      <c r="C208" s="11" t="s">
        <v>26</v>
      </c>
      <c r="D208" s="11" t="s">
        <v>254</v>
      </c>
      <c r="E208" s="32" t="s">
        <v>272</v>
      </c>
      <c r="F208" s="21"/>
      <c r="G208" s="28" t="s">
        <v>759</v>
      </c>
      <c r="H208" s="131">
        <f>H209</f>
        <v>334.17899999999997</v>
      </c>
      <c r="I208" s="131">
        <f t="shared" si="47"/>
        <v>334.17899999999997</v>
      </c>
      <c r="J208" s="131">
        <f t="shared" si="47"/>
        <v>334.17899999999997</v>
      </c>
    </row>
    <row r="209" spans="1:10" s="215" customFormat="1" ht="60">
      <c r="A209" s="21"/>
      <c r="B209" s="24"/>
      <c r="C209" s="11" t="s">
        <v>26</v>
      </c>
      <c r="D209" s="11" t="s">
        <v>254</v>
      </c>
      <c r="E209" s="32" t="s">
        <v>276</v>
      </c>
      <c r="F209" s="21"/>
      <c r="G209" s="28" t="s">
        <v>753</v>
      </c>
      <c r="H209" s="131">
        <f>H210</f>
        <v>334.17899999999997</v>
      </c>
      <c r="I209" s="131">
        <f t="shared" ref="I209:J209" si="48">I210</f>
        <v>334.17899999999997</v>
      </c>
      <c r="J209" s="131">
        <f t="shared" si="48"/>
        <v>334.17899999999997</v>
      </c>
    </row>
    <row r="210" spans="1:10" ht="63.75" customHeight="1">
      <c r="A210" s="21"/>
      <c r="B210" s="24"/>
      <c r="C210" s="11" t="s">
        <v>26</v>
      </c>
      <c r="D210" s="11" t="s">
        <v>254</v>
      </c>
      <c r="E210" s="32" t="s">
        <v>809</v>
      </c>
      <c r="F210" s="21"/>
      <c r="G210" s="28" t="s">
        <v>819</v>
      </c>
      <c r="H210" s="131">
        <f t="shared" ref="H210:J211" si="49">H211</f>
        <v>334.17899999999997</v>
      </c>
      <c r="I210" s="131">
        <f t="shared" si="49"/>
        <v>334.17899999999997</v>
      </c>
      <c r="J210" s="131">
        <f t="shared" si="49"/>
        <v>334.17899999999997</v>
      </c>
    </row>
    <row r="211" spans="1:10" ht="48">
      <c r="A211" s="21"/>
      <c r="B211" s="24"/>
      <c r="C211" s="11" t="s">
        <v>26</v>
      </c>
      <c r="D211" s="11" t="s">
        <v>254</v>
      </c>
      <c r="E211" s="32" t="s">
        <v>809</v>
      </c>
      <c r="F211" s="30" t="s">
        <v>256</v>
      </c>
      <c r="G211" s="167" t="s">
        <v>686</v>
      </c>
      <c r="H211" s="131">
        <f t="shared" si="49"/>
        <v>334.17899999999997</v>
      </c>
      <c r="I211" s="131">
        <f t="shared" si="49"/>
        <v>334.17899999999997</v>
      </c>
      <c r="J211" s="131">
        <f t="shared" si="49"/>
        <v>334.17899999999997</v>
      </c>
    </row>
    <row r="212" spans="1:10" ht="24">
      <c r="A212" s="21"/>
      <c r="B212" s="24"/>
      <c r="C212" s="11" t="s">
        <v>26</v>
      </c>
      <c r="D212" s="11" t="s">
        <v>254</v>
      </c>
      <c r="E212" s="32" t="s">
        <v>809</v>
      </c>
      <c r="F212" s="21" t="s">
        <v>258</v>
      </c>
      <c r="G212" s="28" t="s">
        <v>658</v>
      </c>
      <c r="H212" s="131">
        <v>334.17899999999997</v>
      </c>
      <c r="I212" s="131">
        <v>334.17899999999997</v>
      </c>
      <c r="J212" s="131">
        <v>334.17899999999997</v>
      </c>
    </row>
    <row r="213" spans="1:10" s="215" customFormat="1" ht="24">
      <c r="A213" s="21"/>
      <c r="B213" s="24"/>
      <c r="C213" s="11" t="s">
        <v>26</v>
      </c>
      <c r="D213" s="11" t="s">
        <v>254</v>
      </c>
      <c r="E213" s="11" t="s">
        <v>130</v>
      </c>
      <c r="F213" s="11"/>
      <c r="G213" s="28" t="s">
        <v>67</v>
      </c>
      <c r="H213" s="131">
        <f>H214</f>
        <v>55.489999999999995</v>
      </c>
      <c r="I213" s="131">
        <f t="shared" ref="I213:J215" si="50">I214</f>
        <v>0</v>
      </c>
      <c r="J213" s="131">
        <f t="shared" si="50"/>
        <v>0</v>
      </c>
    </row>
    <row r="214" spans="1:10" s="215" customFormat="1" ht="60">
      <c r="A214" s="21"/>
      <c r="B214" s="24"/>
      <c r="C214" s="11" t="s">
        <v>26</v>
      </c>
      <c r="D214" s="11" t="s">
        <v>254</v>
      </c>
      <c r="E214" s="11" t="s">
        <v>400</v>
      </c>
      <c r="F214" s="11"/>
      <c r="G214" s="28" t="s">
        <v>401</v>
      </c>
      <c r="H214" s="131">
        <f>H215</f>
        <v>55.489999999999995</v>
      </c>
      <c r="I214" s="131">
        <f t="shared" si="50"/>
        <v>0</v>
      </c>
      <c r="J214" s="131">
        <f t="shared" si="50"/>
        <v>0</v>
      </c>
    </row>
    <row r="215" spans="1:10" ht="72">
      <c r="A215" s="21"/>
      <c r="B215" s="24"/>
      <c r="C215" s="11" t="s">
        <v>26</v>
      </c>
      <c r="D215" s="11" t="s">
        <v>254</v>
      </c>
      <c r="E215" s="32" t="s">
        <v>655</v>
      </c>
      <c r="F215" s="11"/>
      <c r="G215" s="28" t="s">
        <v>656</v>
      </c>
      <c r="H215" s="131">
        <f>H216</f>
        <v>55.489999999999995</v>
      </c>
      <c r="I215" s="131">
        <f t="shared" si="50"/>
        <v>0</v>
      </c>
      <c r="J215" s="131">
        <f t="shared" si="50"/>
        <v>0</v>
      </c>
    </row>
    <row r="216" spans="1:10" ht="48">
      <c r="A216" s="21"/>
      <c r="B216" s="24"/>
      <c r="C216" s="11" t="s">
        <v>26</v>
      </c>
      <c r="D216" s="11" t="s">
        <v>254</v>
      </c>
      <c r="E216" s="32" t="s">
        <v>655</v>
      </c>
      <c r="F216" s="30" t="s">
        <v>256</v>
      </c>
      <c r="G216" s="167" t="s">
        <v>686</v>
      </c>
      <c r="H216" s="131">
        <f>H217+H218</f>
        <v>55.489999999999995</v>
      </c>
      <c r="I216" s="131">
        <f>I217+I218</f>
        <v>0</v>
      </c>
      <c r="J216" s="131">
        <f>J217+J218</f>
        <v>0</v>
      </c>
    </row>
    <row r="217" spans="1:10" ht="24">
      <c r="A217" s="21"/>
      <c r="B217" s="24"/>
      <c r="C217" s="11" t="s">
        <v>26</v>
      </c>
      <c r="D217" s="11" t="s">
        <v>254</v>
      </c>
      <c r="E217" s="32" t="s">
        <v>655</v>
      </c>
      <c r="F217" s="21" t="s">
        <v>258</v>
      </c>
      <c r="G217" s="28" t="s">
        <v>658</v>
      </c>
      <c r="H217" s="131">
        <v>16.206</v>
      </c>
      <c r="I217" s="131">
        <v>0</v>
      </c>
      <c r="J217" s="131">
        <v>0</v>
      </c>
    </row>
    <row r="218" spans="1:10" ht="24">
      <c r="A218" s="21"/>
      <c r="B218" s="24"/>
      <c r="C218" s="11" t="s">
        <v>26</v>
      </c>
      <c r="D218" s="11" t="s">
        <v>254</v>
      </c>
      <c r="E218" s="32" t="s">
        <v>655</v>
      </c>
      <c r="F218" s="21">
        <v>247</v>
      </c>
      <c r="G218" s="28" t="s">
        <v>748</v>
      </c>
      <c r="H218" s="131">
        <v>39.283999999999999</v>
      </c>
      <c r="I218" s="131">
        <v>0</v>
      </c>
      <c r="J218" s="131">
        <v>0</v>
      </c>
    </row>
    <row r="219" spans="1:10">
      <c r="A219" s="21"/>
      <c r="B219" s="24"/>
      <c r="C219" s="101" t="s">
        <v>26</v>
      </c>
      <c r="D219" s="101" t="s">
        <v>294</v>
      </c>
      <c r="E219" s="104"/>
      <c r="F219" s="102"/>
      <c r="G219" s="121" t="s">
        <v>292</v>
      </c>
      <c r="H219" s="149">
        <f t="shared" ref="H219:J220" si="51">H220</f>
        <v>40652.120999999999</v>
      </c>
      <c r="I219" s="149">
        <f t="shared" si="51"/>
        <v>0</v>
      </c>
      <c r="J219" s="149">
        <f t="shared" si="51"/>
        <v>0</v>
      </c>
    </row>
    <row r="220" spans="1:10" ht="60">
      <c r="A220" s="21"/>
      <c r="B220" s="24"/>
      <c r="C220" s="11" t="s">
        <v>26</v>
      </c>
      <c r="D220" s="11" t="s">
        <v>294</v>
      </c>
      <c r="E220" s="34" t="s">
        <v>271</v>
      </c>
      <c r="F220" s="21"/>
      <c r="G220" s="28" t="s">
        <v>758</v>
      </c>
      <c r="H220" s="131">
        <f t="shared" si="51"/>
        <v>40652.120999999999</v>
      </c>
      <c r="I220" s="131">
        <f t="shared" si="51"/>
        <v>0</v>
      </c>
      <c r="J220" s="131">
        <f t="shared" si="51"/>
        <v>0</v>
      </c>
    </row>
    <row r="221" spans="1:10" ht="72">
      <c r="A221" s="21"/>
      <c r="B221" s="24"/>
      <c r="C221" s="11" t="s">
        <v>26</v>
      </c>
      <c r="D221" s="11" t="s">
        <v>294</v>
      </c>
      <c r="E221" s="32" t="s">
        <v>272</v>
      </c>
      <c r="F221" s="21"/>
      <c r="G221" s="28" t="s">
        <v>759</v>
      </c>
      <c r="H221" s="131">
        <f>H222+H226</f>
        <v>40652.120999999999</v>
      </c>
      <c r="I221" s="131">
        <f>I222+I226</f>
        <v>0</v>
      </c>
      <c r="J221" s="131">
        <f>J222+J226</f>
        <v>0</v>
      </c>
    </row>
    <row r="222" spans="1:10" ht="48">
      <c r="A222" s="21"/>
      <c r="B222" s="24"/>
      <c r="C222" s="11" t="s">
        <v>26</v>
      </c>
      <c r="D222" s="11" t="s">
        <v>294</v>
      </c>
      <c r="E222" s="32" t="s">
        <v>273</v>
      </c>
      <c r="F222" s="21"/>
      <c r="G222" s="28" t="s">
        <v>752</v>
      </c>
      <c r="H222" s="131">
        <f>H223</f>
        <v>3044.1509999999998</v>
      </c>
      <c r="I222" s="131">
        <f t="shared" ref="I222:J222" si="52">I223</f>
        <v>0</v>
      </c>
      <c r="J222" s="131">
        <f t="shared" si="52"/>
        <v>0</v>
      </c>
    </row>
    <row r="223" spans="1:10" ht="48">
      <c r="A223" s="21"/>
      <c r="B223" s="24"/>
      <c r="C223" s="11" t="s">
        <v>26</v>
      </c>
      <c r="D223" s="11" t="s">
        <v>294</v>
      </c>
      <c r="E223" s="11" t="s">
        <v>800</v>
      </c>
      <c r="F223" s="11"/>
      <c r="G223" s="5" t="s">
        <v>801</v>
      </c>
      <c r="H223" s="131">
        <f t="shared" ref="H223:J224" si="53">H224</f>
        <v>3044.1509999999998</v>
      </c>
      <c r="I223" s="131">
        <f t="shared" si="53"/>
        <v>0</v>
      </c>
      <c r="J223" s="131">
        <f t="shared" si="53"/>
        <v>0</v>
      </c>
    </row>
    <row r="224" spans="1:10">
      <c r="A224" s="21"/>
      <c r="B224" s="24"/>
      <c r="C224" s="11" t="s">
        <v>26</v>
      </c>
      <c r="D224" s="11" t="s">
        <v>294</v>
      </c>
      <c r="E224" s="11" t="s">
        <v>800</v>
      </c>
      <c r="F224" s="21">
        <v>500</v>
      </c>
      <c r="G224" s="28" t="s">
        <v>305</v>
      </c>
      <c r="H224" s="131">
        <f t="shared" si="53"/>
        <v>3044.1509999999998</v>
      </c>
      <c r="I224" s="131">
        <f t="shared" si="53"/>
        <v>0</v>
      </c>
      <c r="J224" s="131">
        <f t="shared" si="53"/>
        <v>0</v>
      </c>
    </row>
    <row r="225" spans="1:10" ht="24">
      <c r="A225" s="21"/>
      <c r="B225" s="24"/>
      <c r="C225" s="11" t="s">
        <v>26</v>
      </c>
      <c r="D225" s="11" t="s">
        <v>294</v>
      </c>
      <c r="E225" s="11" t="s">
        <v>800</v>
      </c>
      <c r="F225" s="21" t="s">
        <v>306</v>
      </c>
      <c r="G225" s="28" t="s">
        <v>307</v>
      </c>
      <c r="H225" s="131">
        <v>3044.1509999999998</v>
      </c>
      <c r="I225" s="131">
        <v>0</v>
      </c>
      <c r="J225" s="131">
        <v>0</v>
      </c>
    </row>
    <row r="226" spans="1:10" ht="60">
      <c r="A226" s="21"/>
      <c r="B226" s="24"/>
      <c r="C226" s="11" t="s">
        <v>26</v>
      </c>
      <c r="D226" s="11" t="s">
        <v>294</v>
      </c>
      <c r="E226" s="32" t="s">
        <v>276</v>
      </c>
      <c r="F226" s="21"/>
      <c r="G226" s="28" t="s">
        <v>753</v>
      </c>
      <c r="H226" s="133">
        <f>H227+H230+H233+H236+H239</f>
        <v>37607.97</v>
      </c>
      <c r="I226" s="133">
        <f t="shared" ref="I226:J226" si="54">I227+I230+I233+I236+I239</f>
        <v>0</v>
      </c>
      <c r="J226" s="133">
        <f t="shared" si="54"/>
        <v>0</v>
      </c>
    </row>
    <row r="227" spans="1:10" ht="48">
      <c r="A227" s="21"/>
      <c r="B227" s="24"/>
      <c r="C227" s="11" t="s">
        <v>26</v>
      </c>
      <c r="D227" s="11" t="s">
        <v>294</v>
      </c>
      <c r="E227" s="32" t="s">
        <v>685</v>
      </c>
      <c r="F227" s="21"/>
      <c r="G227" s="5" t="s">
        <v>657</v>
      </c>
      <c r="H227" s="133">
        <f t="shared" ref="H227:J228" si="55">H228</f>
        <v>19122.522000000001</v>
      </c>
      <c r="I227" s="131">
        <f t="shared" si="55"/>
        <v>0</v>
      </c>
      <c r="J227" s="131">
        <f t="shared" si="55"/>
        <v>0</v>
      </c>
    </row>
    <row r="228" spans="1:10" ht="24">
      <c r="A228" s="21"/>
      <c r="B228" s="24"/>
      <c r="C228" s="11" t="s">
        <v>26</v>
      </c>
      <c r="D228" s="11" t="s">
        <v>294</v>
      </c>
      <c r="E228" s="32" t="s">
        <v>685</v>
      </c>
      <c r="F228" s="21" t="s">
        <v>262</v>
      </c>
      <c r="G228" s="28" t="s">
        <v>263</v>
      </c>
      <c r="H228" s="133">
        <f t="shared" si="55"/>
        <v>19122.522000000001</v>
      </c>
      <c r="I228" s="131">
        <f t="shared" si="55"/>
        <v>0</v>
      </c>
      <c r="J228" s="131">
        <f t="shared" si="55"/>
        <v>0</v>
      </c>
    </row>
    <row r="229" spans="1:10" ht="96">
      <c r="A229" s="21"/>
      <c r="B229" s="24"/>
      <c r="C229" s="11" t="s">
        <v>26</v>
      </c>
      <c r="D229" s="11" t="s">
        <v>294</v>
      </c>
      <c r="E229" s="32" t="s">
        <v>685</v>
      </c>
      <c r="F229" s="115">
        <v>813</v>
      </c>
      <c r="G229" s="28" t="s">
        <v>662</v>
      </c>
      <c r="H229" s="133">
        <v>19122.522000000001</v>
      </c>
      <c r="I229" s="156">
        <v>0</v>
      </c>
      <c r="J229" s="156">
        <v>0</v>
      </c>
    </row>
    <row r="230" spans="1:10" ht="50.25" customHeight="1">
      <c r="A230" s="21"/>
      <c r="B230" s="24"/>
      <c r="C230" s="11" t="s">
        <v>26</v>
      </c>
      <c r="D230" s="11" t="s">
        <v>294</v>
      </c>
      <c r="E230" s="32" t="s">
        <v>9</v>
      </c>
      <c r="F230" s="21"/>
      <c r="G230" s="28" t="s">
        <v>10</v>
      </c>
      <c r="H230" s="131">
        <f>H231</f>
        <v>959.25900000000001</v>
      </c>
      <c r="I230" s="131">
        <f t="shared" ref="I230:J230" si="56">I231</f>
        <v>0</v>
      </c>
      <c r="J230" s="131">
        <f t="shared" si="56"/>
        <v>0</v>
      </c>
    </row>
    <row r="231" spans="1:10" ht="48">
      <c r="A231" s="21"/>
      <c r="B231" s="24"/>
      <c r="C231" s="11" t="s">
        <v>26</v>
      </c>
      <c r="D231" s="11" t="s">
        <v>294</v>
      </c>
      <c r="E231" s="32" t="s">
        <v>9</v>
      </c>
      <c r="F231" s="30" t="s">
        <v>256</v>
      </c>
      <c r="G231" s="167" t="s">
        <v>686</v>
      </c>
      <c r="H231" s="131">
        <f>H232</f>
        <v>959.25900000000001</v>
      </c>
      <c r="I231" s="131">
        <f t="shared" ref="I231:J231" si="57">I232</f>
        <v>0</v>
      </c>
      <c r="J231" s="131">
        <f t="shared" si="57"/>
        <v>0</v>
      </c>
    </row>
    <row r="232" spans="1:10" s="212" customFormat="1" ht="24">
      <c r="A232" s="21"/>
      <c r="B232" s="24"/>
      <c r="C232" s="11" t="s">
        <v>26</v>
      </c>
      <c r="D232" s="11" t="s">
        <v>294</v>
      </c>
      <c r="E232" s="32" t="s">
        <v>9</v>
      </c>
      <c r="F232" s="21" t="s">
        <v>258</v>
      </c>
      <c r="G232" s="28" t="s">
        <v>658</v>
      </c>
      <c r="H232" s="131">
        <v>959.25900000000001</v>
      </c>
      <c r="I232" s="131">
        <v>0</v>
      </c>
      <c r="J232" s="131">
        <v>0</v>
      </c>
    </row>
    <row r="233" spans="1:10" ht="49.5" customHeight="1">
      <c r="A233" s="21"/>
      <c r="B233" s="24"/>
      <c r="C233" s="11" t="s">
        <v>26</v>
      </c>
      <c r="D233" s="11" t="s">
        <v>294</v>
      </c>
      <c r="E233" s="32" t="s">
        <v>279</v>
      </c>
      <c r="F233" s="21"/>
      <c r="G233" s="28" t="s">
        <v>280</v>
      </c>
      <c r="H233" s="131">
        <f t="shared" ref="H233:J234" si="58">H234</f>
        <v>506.38900000000001</v>
      </c>
      <c r="I233" s="131">
        <f t="shared" si="58"/>
        <v>0</v>
      </c>
      <c r="J233" s="131">
        <f t="shared" si="58"/>
        <v>0</v>
      </c>
    </row>
    <row r="234" spans="1:10" ht="48">
      <c r="A234" s="21"/>
      <c r="B234" s="24"/>
      <c r="C234" s="11" t="s">
        <v>26</v>
      </c>
      <c r="D234" s="11" t="s">
        <v>294</v>
      </c>
      <c r="E234" s="32" t="s">
        <v>279</v>
      </c>
      <c r="F234" s="30" t="s">
        <v>256</v>
      </c>
      <c r="G234" s="167" t="s">
        <v>686</v>
      </c>
      <c r="H234" s="131">
        <f t="shared" si="58"/>
        <v>506.38900000000001</v>
      </c>
      <c r="I234" s="131">
        <f t="shared" si="58"/>
        <v>0</v>
      </c>
      <c r="J234" s="131">
        <f t="shared" si="58"/>
        <v>0</v>
      </c>
    </row>
    <row r="235" spans="1:10" ht="24">
      <c r="A235" s="21"/>
      <c r="B235" s="24"/>
      <c r="C235" s="11" t="s">
        <v>26</v>
      </c>
      <c r="D235" s="11" t="s">
        <v>294</v>
      </c>
      <c r="E235" s="32" t="s">
        <v>279</v>
      </c>
      <c r="F235" s="21" t="s">
        <v>258</v>
      </c>
      <c r="G235" s="28" t="s">
        <v>658</v>
      </c>
      <c r="H235" s="131">
        <v>506.38900000000001</v>
      </c>
      <c r="I235" s="131">
        <v>0</v>
      </c>
      <c r="J235" s="131">
        <v>0</v>
      </c>
    </row>
    <row r="236" spans="1:10" ht="48.75" customHeight="1">
      <c r="A236" s="21"/>
      <c r="B236" s="24"/>
      <c r="C236" s="11" t="s">
        <v>26</v>
      </c>
      <c r="D236" s="11" t="s">
        <v>294</v>
      </c>
      <c r="E236" s="32" t="s">
        <v>463</v>
      </c>
      <c r="F236" s="21"/>
      <c r="G236" s="187" t="s">
        <v>13</v>
      </c>
      <c r="H236" s="155">
        <f t="shared" ref="H236:J237" si="59">H237</f>
        <v>11617.8</v>
      </c>
      <c r="I236" s="155">
        <f t="shared" si="59"/>
        <v>0</v>
      </c>
      <c r="J236" s="155">
        <f t="shared" si="59"/>
        <v>0</v>
      </c>
    </row>
    <row r="237" spans="1:10" ht="48">
      <c r="A237" s="21"/>
      <c r="B237" s="24"/>
      <c r="C237" s="11" t="s">
        <v>26</v>
      </c>
      <c r="D237" s="11" t="s">
        <v>294</v>
      </c>
      <c r="E237" s="32" t="s">
        <v>463</v>
      </c>
      <c r="F237" s="21">
        <v>400</v>
      </c>
      <c r="G237" s="28" t="s">
        <v>417</v>
      </c>
      <c r="H237" s="155">
        <f t="shared" si="59"/>
        <v>11617.8</v>
      </c>
      <c r="I237" s="155">
        <f t="shared" si="59"/>
        <v>0</v>
      </c>
      <c r="J237" s="155">
        <f t="shared" si="59"/>
        <v>0</v>
      </c>
    </row>
    <row r="238" spans="1:10" ht="72">
      <c r="A238" s="21"/>
      <c r="B238" s="24"/>
      <c r="C238" s="11" t="s">
        <v>26</v>
      </c>
      <c r="D238" s="11" t="s">
        <v>294</v>
      </c>
      <c r="E238" s="32" t="s">
        <v>463</v>
      </c>
      <c r="F238" s="21">
        <v>414</v>
      </c>
      <c r="G238" s="28" t="s">
        <v>416</v>
      </c>
      <c r="H238" s="155">
        <v>11617.8</v>
      </c>
      <c r="I238" s="155">
        <v>0</v>
      </c>
      <c r="J238" s="155">
        <v>0</v>
      </c>
    </row>
    <row r="239" spans="1:10" s="223" customFormat="1" ht="60">
      <c r="A239" s="21"/>
      <c r="B239" s="24"/>
      <c r="C239" s="11" t="s">
        <v>26</v>
      </c>
      <c r="D239" s="11" t="s">
        <v>294</v>
      </c>
      <c r="E239" s="32" t="s">
        <v>799</v>
      </c>
      <c r="F239" s="21"/>
      <c r="G239" s="213" t="s">
        <v>798</v>
      </c>
      <c r="H239" s="155">
        <f>H240</f>
        <v>5402</v>
      </c>
      <c r="I239" s="155">
        <f t="shared" ref="I239:J240" si="60">I240</f>
        <v>0</v>
      </c>
      <c r="J239" s="155">
        <f t="shared" si="60"/>
        <v>0</v>
      </c>
    </row>
    <row r="240" spans="1:10" s="223" customFormat="1" ht="48">
      <c r="A240" s="21"/>
      <c r="B240" s="24"/>
      <c r="C240" s="11" t="s">
        <v>26</v>
      </c>
      <c r="D240" s="11" t="s">
        <v>294</v>
      </c>
      <c r="E240" s="32" t="s">
        <v>799</v>
      </c>
      <c r="F240" s="21">
        <v>400</v>
      </c>
      <c r="G240" s="28" t="s">
        <v>417</v>
      </c>
      <c r="H240" s="155">
        <f>H241</f>
        <v>5402</v>
      </c>
      <c r="I240" s="155">
        <f t="shared" si="60"/>
        <v>0</v>
      </c>
      <c r="J240" s="155">
        <f t="shared" si="60"/>
        <v>0</v>
      </c>
    </row>
    <row r="241" spans="1:16" s="223" customFormat="1" ht="72">
      <c r="A241" s="21"/>
      <c r="B241" s="24"/>
      <c r="C241" s="11" t="s">
        <v>26</v>
      </c>
      <c r="D241" s="11" t="s">
        <v>294</v>
      </c>
      <c r="E241" s="32" t="s">
        <v>799</v>
      </c>
      <c r="F241" s="21">
        <v>414</v>
      </c>
      <c r="G241" s="28" t="s">
        <v>416</v>
      </c>
      <c r="H241" s="155">
        <v>5402</v>
      </c>
      <c r="I241" s="155">
        <v>0</v>
      </c>
      <c r="J241" s="155">
        <v>0</v>
      </c>
    </row>
    <row r="242" spans="1:16">
      <c r="A242" s="21"/>
      <c r="B242" s="24"/>
      <c r="C242" s="24" t="s">
        <v>265</v>
      </c>
      <c r="D242" s="24" t="s">
        <v>248</v>
      </c>
      <c r="E242" s="25"/>
      <c r="F242" s="21"/>
      <c r="G242" s="196" t="s">
        <v>293</v>
      </c>
      <c r="H242" s="148">
        <f>H243+H262+H275+H297</f>
        <v>48602.001000000004</v>
      </c>
      <c r="I242" s="148">
        <f>I243+I262+I275+I297</f>
        <v>47864.356</v>
      </c>
      <c r="J242" s="148">
        <f>J243+J262+J275+J297</f>
        <v>47871.356</v>
      </c>
    </row>
    <row r="243" spans="1:16" ht="24">
      <c r="A243" s="21"/>
      <c r="B243" s="24"/>
      <c r="C243" s="102" t="s">
        <v>265</v>
      </c>
      <c r="D243" s="101" t="s">
        <v>320</v>
      </c>
      <c r="E243" s="101"/>
      <c r="F243" s="102"/>
      <c r="G243" s="121" t="s">
        <v>348</v>
      </c>
      <c r="H243" s="149">
        <f>H244</f>
        <v>39419.400999999998</v>
      </c>
      <c r="I243" s="149">
        <f>I244</f>
        <v>38629.400999999998</v>
      </c>
      <c r="J243" s="149">
        <f>J244</f>
        <v>38629.400999999998</v>
      </c>
      <c r="L243" s="194"/>
    </row>
    <row r="244" spans="1:16" ht="48">
      <c r="A244" s="21"/>
      <c r="B244" s="24"/>
      <c r="C244" s="21" t="s">
        <v>265</v>
      </c>
      <c r="D244" s="11" t="s">
        <v>320</v>
      </c>
      <c r="E244" s="11" t="s">
        <v>133</v>
      </c>
      <c r="F244" s="21"/>
      <c r="G244" s="28" t="s">
        <v>704</v>
      </c>
      <c r="H244" s="131">
        <f t="shared" ref="H244:J245" si="61">H245</f>
        <v>39419.400999999998</v>
      </c>
      <c r="I244" s="131">
        <f t="shared" si="61"/>
        <v>38629.400999999998</v>
      </c>
      <c r="J244" s="131">
        <f t="shared" si="61"/>
        <v>38629.400999999998</v>
      </c>
    </row>
    <row r="245" spans="1:16" ht="48">
      <c r="A245" s="21"/>
      <c r="B245" s="24"/>
      <c r="C245" s="21" t="s">
        <v>265</v>
      </c>
      <c r="D245" s="11" t="s">
        <v>320</v>
      </c>
      <c r="E245" s="11" t="s">
        <v>134</v>
      </c>
      <c r="F245" s="21"/>
      <c r="G245" s="28" t="s">
        <v>344</v>
      </c>
      <c r="H245" s="131">
        <f>H246</f>
        <v>39419.400999999998</v>
      </c>
      <c r="I245" s="131">
        <f t="shared" si="61"/>
        <v>38629.400999999998</v>
      </c>
      <c r="J245" s="131">
        <f t="shared" si="61"/>
        <v>38629.400999999998</v>
      </c>
    </row>
    <row r="246" spans="1:16" ht="48">
      <c r="A246" s="21"/>
      <c r="B246" s="24"/>
      <c r="C246" s="21" t="s">
        <v>265</v>
      </c>
      <c r="D246" s="11" t="s">
        <v>320</v>
      </c>
      <c r="E246" s="11" t="s">
        <v>38</v>
      </c>
      <c r="F246" s="21"/>
      <c r="G246" s="28" t="s">
        <v>345</v>
      </c>
      <c r="H246" s="131">
        <f>H247+H254+H258+H251</f>
        <v>39419.400999999998</v>
      </c>
      <c r="I246" s="131">
        <f>I247+I254+I258</f>
        <v>38629.400999999998</v>
      </c>
      <c r="J246" s="131">
        <f>J247+J254+J258</f>
        <v>38629.400999999998</v>
      </c>
    </row>
    <row r="247" spans="1:16" ht="48">
      <c r="A247" s="21"/>
      <c r="B247" s="24"/>
      <c r="C247" s="21" t="s">
        <v>265</v>
      </c>
      <c r="D247" s="11" t="s">
        <v>320</v>
      </c>
      <c r="E247" s="11" t="s">
        <v>484</v>
      </c>
      <c r="F247" s="21"/>
      <c r="G247" s="28" t="s">
        <v>750</v>
      </c>
      <c r="H247" s="131">
        <f>H248</f>
        <v>29302.914000000001</v>
      </c>
      <c r="I247" s="131">
        <f>I248</f>
        <v>28552.913999999997</v>
      </c>
      <c r="J247" s="131">
        <f>J248</f>
        <v>28552.913999999997</v>
      </c>
    </row>
    <row r="248" spans="1:16" ht="60">
      <c r="A248" s="21"/>
      <c r="B248" s="24"/>
      <c r="C248" s="21" t="s">
        <v>265</v>
      </c>
      <c r="D248" s="11" t="s">
        <v>320</v>
      </c>
      <c r="E248" s="11" t="s">
        <v>484</v>
      </c>
      <c r="F248" s="33" t="s">
        <v>296</v>
      </c>
      <c r="G248" s="167" t="s">
        <v>659</v>
      </c>
      <c r="H248" s="131">
        <f>H249+H250</f>
        <v>29302.914000000001</v>
      </c>
      <c r="I248" s="131">
        <f>I249+I250</f>
        <v>28552.913999999997</v>
      </c>
      <c r="J248" s="131">
        <f>J249+J250</f>
        <v>28552.913999999997</v>
      </c>
      <c r="L248" s="201"/>
    </row>
    <row r="249" spans="1:16" ht="96">
      <c r="A249" s="21"/>
      <c r="B249" s="24"/>
      <c r="C249" s="21" t="s">
        <v>265</v>
      </c>
      <c r="D249" s="11" t="s">
        <v>320</v>
      </c>
      <c r="E249" s="11" t="s">
        <v>484</v>
      </c>
      <c r="F249" s="21" t="s">
        <v>299</v>
      </c>
      <c r="G249" s="28" t="s">
        <v>636</v>
      </c>
      <c r="H249" s="131">
        <v>16704.650000000001</v>
      </c>
      <c r="I249" s="131">
        <v>16142.15</v>
      </c>
      <c r="J249" s="131">
        <v>16142.15</v>
      </c>
      <c r="L249" s="200"/>
    </row>
    <row r="250" spans="1:16" ht="96">
      <c r="A250" s="21"/>
      <c r="B250" s="24"/>
      <c r="C250" s="21" t="s">
        <v>265</v>
      </c>
      <c r="D250" s="11" t="s">
        <v>320</v>
      </c>
      <c r="E250" s="11" t="s">
        <v>484</v>
      </c>
      <c r="F250" s="21" t="s">
        <v>301</v>
      </c>
      <c r="G250" s="28" t="s">
        <v>635</v>
      </c>
      <c r="H250" s="131">
        <v>12598.263999999999</v>
      </c>
      <c r="I250" s="131">
        <v>12410.763999999999</v>
      </c>
      <c r="J250" s="131">
        <v>12410.763999999999</v>
      </c>
      <c r="L250" s="200"/>
    </row>
    <row r="251" spans="1:16" ht="72.75" thickBot="1">
      <c r="A251" s="21"/>
      <c r="B251" s="24"/>
      <c r="C251" s="21" t="s">
        <v>265</v>
      </c>
      <c r="D251" s="11" t="s">
        <v>320</v>
      </c>
      <c r="E251" s="11" t="s">
        <v>51</v>
      </c>
      <c r="F251" s="21"/>
      <c r="G251" s="182" t="s">
        <v>179</v>
      </c>
      <c r="H251" s="131">
        <f>H252</f>
        <v>40</v>
      </c>
      <c r="I251" s="131">
        <f t="shared" ref="I251:J251" si="62">I252</f>
        <v>0</v>
      </c>
      <c r="J251" s="131">
        <f t="shared" si="62"/>
        <v>0</v>
      </c>
    </row>
    <row r="252" spans="1:16" ht="60">
      <c r="A252" s="21"/>
      <c r="B252" s="24"/>
      <c r="C252" s="21" t="s">
        <v>265</v>
      </c>
      <c r="D252" s="11" t="s">
        <v>320</v>
      </c>
      <c r="E252" s="11" t="s">
        <v>51</v>
      </c>
      <c r="F252" s="33" t="s">
        <v>296</v>
      </c>
      <c r="G252" s="167" t="s">
        <v>659</v>
      </c>
      <c r="H252" s="131">
        <f>H253</f>
        <v>40</v>
      </c>
      <c r="I252" s="131">
        <f>I253</f>
        <v>0</v>
      </c>
      <c r="J252" s="131">
        <f>J253</f>
        <v>0</v>
      </c>
    </row>
    <row r="253" spans="1:16" ht="24">
      <c r="A253" s="21"/>
      <c r="B253" s="24"/>
      <c r="C253" s="21" t="s">
        <v>265</v>
      </c>
      <c r="D253" s="11" t="s">
        <v>320</v>
      </c>
      <c r="E253" s="11" t="s">
        <v>51</v>
      </c>
      <c r="F253" s="21">
        <v>622</v>
      </c>
      <c r="G253" s="28" t="s">
        <v>356</v>
      </c>
      <c r="H253" s="131">
        <v>40</v>
      </c>
      <c r="I253" s="131">
        <v>0</v>
      </c>
      <c r="J253" s="131">
        <v>0</v>
      </c>
    </row>
    <row r="254" spans="1:16" ht="72">
      <c r="A254" s="21"/>
      <c r="B254" s="24"/>
      <c r="C254" s="21" t="s">
        <v>265</v>
      </c>
      <c r="D254" s="11" t="s">
        <v>320</v>
      </c>
      <c r="E254" s="11" t="s">
        <v>359</v>
      </c>
      <c r="F254" s="21"/>
      <c r="G254" s="28" t="s">
        <v>360</v>
      </c>
      <c r="H254" s="131">
        <f>H255</f>
        <v>9975.7219999999998</v>
      </c>
      <c r="I254" s="131">
        <f>I255</f>
        <v>9975.7219999999998</v>
      </c>
      <c r="J254" s="131">
        <f>J255</f>
        <v>9975.7219999999998</v>
      </c>
      <c r="P254" s="204"/>
    </row>
    <row r="255" spans="1:16" ht="60">
      <c r="A255" s="21"/>
      <c r="B255" s="24"/>
      <c r="C255" s="21" t="s">
        <v>265</v>
      </c>
      <c r="D255" s="11" t="s">
        <v>320</v>
      </c>
      <c r="E255" s="11" t="s">
        <v>359</v>
      </c>
      <c r="F255" s="30" t="s">
        <v>296</v>
      </c>
      <c r="G255" s="167" t="s">
        <v>659</v>
      </c>
      <c r="H255" s="131">
        <f>H256+H257</f>
        <v>9975.7219999999998</v>
      </c>
      <c r="I255" s="131">
        <f>I256+I257</f>
        <v>9975.7219999999998</v>
      </c>
      <c r="J255" s="131">
        <f>J256+J257</f>
        <v>9975.7219999999998</v>
      </c>
    </row>
    <row r="256" spans="1:16" ht="96">
      <c r="A256" s="21"/>
      <c r="B256" s="24"/>
      <c r="C256" s="21" t="s">
        <v>265</v>
      </c>
      <c r="D256" s="11" t="s">
        <v>320</v>
      </c>
      <c r="E256" s="11" t="s">
        <v>359</v>
      </c>
      <c r="F256" s="21" t="s">
        <v>299</v>
      </c>
      <c r="G256" s="28" t="s">
        <v>636</v>
      </c>
      <c r="H256" s="131">
        <v>5139.0079999999998</v>
      </c>
      <c r="I256" s="131">
        <v>5139.0079999999998</v>
      </c>
      <c r="J256" s="131">
        <v>5139.0079999999998</v>
      </c>
    </row>
    <row r="257" spans="1:11" ht="96">
      <c r="A257" s="21"/>
      <c r="B257" s="24"/>
      <c r="C257" s="21" t="s">
        <v>265</v>
      </c>
      <c r="D257" s="11" t="s">
        <v>320</v>
      </c>
      <c r="E257" s="11" t="s">
        <v>359</v>
      </c>
      <c r="F257" s="21" t="s">
        <v>301</v>
      </c>
      <c r="G257" s="28" t="s">
        <v>635</v>
      </c>
      <c r="H257" s="131">
        <v>4836.7139999999999</v>
      </c>
      <c r="I257" s="131">
        <v>4836.7139999999999</v>
      </c>
      <c r="J257" s="131">
        <v>4836.7139999999999</v>
      </c>
    </row>
    <row r="258" spans="1:11" ht="84">
      <c r="A258" s="21"/>
      <c r="B258" s="24"/>
      <c r="C258" s="21" t="s">
        <v>265</v>
      </c>
      <c r="D258" s="11" t="s">
        <v>320</v>
      </c>
      <c r="E258" s="11" t="s">
        <v>362</v>
      </c>
      <c r="F258" s="21"/>
      <c r="G258" s="28" t="s">
        <v>361</v>
      </c>
      <c r="H258" s="131">
        <f>H259</f>
        <v>100.765</v>
      </c>
      <c r="I258" s="131">
        <f>I259</f>
        <v>100.765</v>
      </c>
      <c r="J258" s="131">
        <f>J259</f>
        <v>100.765</v>
      </c>
    </row>
    <row r="259" spans="1:11" ht="60">
      <c r="A259" s="21"/>
      <c r="B259" s="24"/>
      <c r="C259" s="21" t="s">
        <v>265</v>
      </c>
      <c r="D259" s="11" t="s">
        <v>320</v>
      </c>
      <c r="E259" s="11" t="s">
        <v>362</v>
      </c>
      <c r="F259" s="30" t="s">
        <v>296</v>
      </c>
      <c r="G259" s="167" t="s">
        <v>659</v>
      </c>
      <c r="H259" s="131">
        <f>H260+H261</f>
        <v>100.765</v>
      </c>
      <c r="I259" s="131">
        <f>I260+I261</f>
        <v>100.765</v>
      </c>
      <c r="J259" s="131">
        <f>J260+J261</f>
        <v>100.765</v>
      </c>
    </row>
    <row r="260" spans="1:11" ht="96">
      <c r="A260" s="21"/>
      <c r="B260" s="24"/>
      <c r="C260" s="21" t="s">
        <v>265</v>
      </c>
      <c r="D260" s="11" t="s">
        <v>320</v>
      </c>
      <c r="E260" s="11" t="s">
        <v>362</v>
      </c>
      <c r="F260" s="21" t="s">
        <v>299</v>
      </c>
      <c r="G260" s="28" t="s">
        <v>636</v>
      </c>
      <c r="H260" s="131">
        <v>51.908999999999999</v>
      </c>
      <c r="I260" s="131">
        <v>51.908999999999999</v>
      </c>
      <c r="J260" s="131">
        <v>51.908999999999999</v>
      </c>
      <c r="K260" s="194"/>
    </row>
    <row r="261" spans="1:11" ht="72">
      <c r="A261" s="21"/>
      <c r="B261" s="24"/>
      <c r="C261" s="21" t="s">
        <v>265</v>
      </c>
      <c r="D261" s="11" t="s">
        <v>320</v>
      </c>
      <c r="E261" s="11" t="s">
        <v>362</v>
      </c>
      <c r="F261" s="21" t="s">
        <v>301</v>
      </c>
      <c r="G261" s="28" t="s">
        <v>302</v>
      </c>
      <c r="H261" s="131">
        <v>48.856000000000002</v>
      </c>
      <c r="I261" s="131">
        <v>48.856000000000002</v>
      </c>
      <c r="J261" s="131">
        <v>48.856000000000002</v>
      </c>
      <c r="K261" s="194"/>
    </row>
    <row r="262" spans="1:11" ht="48">
      <c r="A262" s="21"/>
      <c r="B262" s="24"/>
      <c r="C262" s="24" t="s">
        <v>265</v>
      </c>
      <c r="D262" s="102" t="s">
        <v>26</v>
      </c>
      <c r="E262" s="101"/>
      <c r="F262" s="102"/>
      <c r="G262" s="121" t="s">
        <v>358</v>
      </c>
      <c r="H262" s="149">
        <f>H264+H270</f>
        <v>306.89600000000002</v>
      </c>
      <c r="I262" s="149">
        <f t="shared" ref="I262:J262" si="63">I264+I270</f>
        <v>306.89600000000002</v>
      </c>
      <c r="J262" s="149">
        <f t="shared" si="63"/>
        <v>306.89600000000002</v>
      </c>
    </row>
    <row r="263" spans="1:11" ht="48">
      <c r="A263" s="21"/>
      <c r="B263" s="24"/>
      <c r="C263" s="21" t="s">
        <v>265</v>
      </c>
      <c r="D263" s="21" t="s">
        <v>26</v>
      </c>
      <c r="E263" s="11" t="s">
        <v>133</v>
      </c>
      <c r="F263" s="21"/>
      <c r="G263" s="28" t="s">
        <v>704</v>
      </c>
      <c r="H263" s="131">
        <f>H264</f>
        <v>137.71600000000001</v>
      </c>
      <c r="I263" s="131">
        <f>I264</f>
        <v>137.71600000000001</v>
      </c>
      <c r="J263" s="131">
        <f>J264</f>
        <v>137.71600000000001</v>
      </c>
    </row>
    <row r="264" spans="1:11" ht="48">
      <c r="A264" s="21"/>
      <c r="B264" s="24"/>
      <c r="C264" s="21" t="s">
        <v>265</v>
      </c>
      <c r="D264" s="21" t="s">
        <v>26</v>
      </c>
      <c r="E264" s="11" t="s">
        <v>134</v>
      </c>
      <c r="F264" s="21"/>
      <c r="G264" s="28" t="s">
        <v>344</v>
      </c>
      <c r="H264" s="131">
        <f>H266</f>
        <v>137.71600000000001</v>
      </c>
      <c r="I264" s="131">
        <f>I266</f>
        <v>137.71600000000001</v>
      </c>
      <c r="J264" s="131">
        <f>J266</f>
        <v>137.71600000000001</v>
      </c>
    </row>
    <row r="265" spans="1:11" ht="48">
      <c r="A265" s="21"/>
      <c r="B265" s="24"/>
      <c r="C265" s="21" t="s">
        <v>265</v>
      </c>
      <c r="D265" s="21" t="s">
        <v>26</v>
      </c>
      <c r="E265" s="11" t="s">
        <v>38</v>
      </c>
      <c r="F265" s="21"/>
      <c r="G265" s="28" t="s">
        <v>315</v>
      </c>
      <c r="H265" s="131">
        <f t="shared" ref="H265:J266" si="64">H266</f>
        <v>137.71600000000001</v>
      </c>
      <c r="I265" s="131">
        <f t="shared" si="64"/>
        <v>137.71600000000001</v>
      </c>
      <c r="J265" s="131">
        <f t="shared" si="64"/>
        <v>137.71600000000001</v>
      </c>
    </row>
    <row r="266" spans="1:11" ht="36">
      <c r="A266" s="21"/>
      <c r="B266" s="24"/>
      <c r="C266" s="21" t="s">
        <v>265</v>
      </c>
      <c r="D266" s="21" t="s">
        <v>26</v>
      </c>
      <c r="E266" s="11" t="s">
        <v>485</v>
      </c>
      <c r="F266" s="31"/>
      <c r="G266" s="28" t="s">
        <v>358</v>
      </c>
      <c r="H266" s="131">
        <f t="shared" si="64"/>
        <v>137.71600000000001</v>
      </c>
      <c r="I266" s="131">
        <f t="shared" si="64"/>
        <v>137.71600000000001</v>
      </c>
      <c r="J266" s="131">
        <f t="shared" si="64"/>
        <v>137.71600000000001</v>
      </c>
    </row>
    <row r="267" spans="1:11" ht="60">
      <c r="A267" s="21"/>
      <c r="B267" s="24"/>
      <c r="C267" s="21" t="s">
        <v>265</v>
      </c>
      <c r="D267" s="21" t="s">
        <v>26</v>
      </c>
      <c r="E267" s="11" t="s">
        <v>485</v>
      </c>
      <c r="F267" s="33" t="s">
        <v>296</v>
      </c>
      <c r="G267" s="167" t="s">
        <v>659</v>
      </c>
      <c r="H267" s="131">
        <f>H268+H269</f>
        <v>137.71600000000001</v>
      </c>
      <c r="I267" s="131">
        <f>I268+I269</f>
        <v>137.71600000000001</v>
      </c>
      <c r="J267" s="131">
        <f>J268+J269</f>
        <v>137.71600000000001</v>
      </c>
    </row>
    <row r="268" spans="1:11" ht="96">
      <c r="A268" s="21"/>
      <c r="B268" s="24"/>
      <c r="C268" s="21" t="s">
        <v>265</v>
      </c>
      <c r="D268" s="21" t="s">
        <v>26</v>
      </c>
      <c r="E268" s="11" t="s">
        <v>485</v>
      </c>
      <c r="F268" s="21" t="s">
        <v>299</v>
      </c>
      <c r="G268" s="28" t="s">
        <v>636</v>
      </c>
      <c r="H268" s="131">
        <v>90.975999999999999</v>
      </c>
      <c r="I268" s="131">
        <v>90.975999999999999</v>
      </c>
      <c r="J268" s="131">
        <v>90.975999999999999</v>
      </c>
    </row>
    <row r="269" spans="1:11" ht="96">
      <c r="A269" s="21"/>
      <c r="B269" s="24"/>
      <c r="C269" s="21" t="s">
        <v>265</v>
      </c>
      <c r="D269" s="21" t="s">
        <v>26</v>
      </c>
      <c r="E269" s="11" t="s">
        <v>485</v>
      </c>
      <c r="F269" s="21" t="s">
        <v>301</v>
      </c>
      <c r="G269" s="28" t="s">
        <v>635</v>
      </c>
      <c r="H269" s="131">
        <v>46.74</v>
      </c>
      <c r="I269" s="131">
        <v>46.74</v>
      </c>
      <c r="J269" s="131">
        <v>46.74</v>
      </c>
    </row>
    <row r="270" spans="1:11" s="215" customFormat="1" ht="24">
      <c r="A270" s="21"/>
      <c r="B270" s="24"/>
      <c r="C270" s="21" t="s">
        <v>265</v>
      </c>
      <c r="D270" s="21" t="s">
        <v>26</v>
      </c>
      <c r="E270" s="11" t="s">
        <v>130</v>
      </c>
      <c r="F270" s="11"/>
      <c r="G270" s="28" t="s">
        <v>67</v>
      </c>
      <c r="H270" s="131">
        <f>H271</f>
        <v>169.18</v>
      </c>
      <c r="I270" s="131">
        <f t="shared" ref="I270:J270" si="65">I271</f>
        <v>169.18</v>
      </c>
      <c r="J270" s="131">
        <f t="shared" si="65"/>
        <v>169.18</v>
      </c>
    </row>
    <row r="271" spans="1:11" s="215" customFormat="1" ht="60">
      <c r="A271" s="21"/>
      <c r="B271" s="24"/>
      <c r="C271" s="21" t="s">
        <v>265</v>
      </c>
      <c r="D271" s="21" t="s">
        <v>26</v>
      </c>
      <c r="E271" s="11" t="s">
        <v>400</v>
      </c>
      <c r="F271" s="11"/>
      <c r="G271" s="28" t="s">
        <v>401</v>
      </c>
      <c r="H271" s="131">
        <f>H272</f>
        <v>169.18</v>
      </c>
      <c r="I271" s="131">
        <f t="shared" ref="I271:J272" si="66">I272</f>
        <v>169.18</v>
      </c>
      <c r="J271" s="131">
        <f t="shared" si="66"/>
        <v>169.18</v>
      </c>
    </row>
    <row r="272" spans="1:11" s="215" customFormat="1" ht="36">
      <c r="A272" s="21"/>
      <c r="B272" s="24"/>
      <c r="C272" s="21" t="s">
        <v>265</v>
      </c>
      <c r="D272" s="21" t="s">
        <v>26</v>
      </c>
      <c r="E272" s="132" t="s">
        <v>806</v>
      </c>
      <c r="F272" s="115"/>
      <c r="G272" s="28" t="s">
        <v>358</v>
      </c>
      <c r="H272" s="131">
        <f>H273</f>
        <v>169.18</v>
      </c>
      <c r="I272" s="131">
        <f t="shared" si="66"/>
        <v>169.18</v>
      </c>
      <c r="J272" s="131">
        <f t="shared" si="66"/>
        <v>169.18</v>
      </c>
    </row>
    <row r="273" spans="1:10" s="215" customFormat="1" ht="48">
      <c r="A273" s="21"/>
      <c r="B273" s="24"/>
      <c r="C273" s="21" t="s">
        <v>265</v>
      </c>
      <c r="D273" s="21" t="s">
        <v>26</v>
      </c>
      <c r="E273" s="132" t="s">
        <v>806</v>
      </c>
      <c r="F273" s="30" t="s">
        <v>256</v>
      </c>
      <c r="G273" s="167" t="s">
        <v>686</v>
      </c>
      <c r="H273" s="131">
        <f t="shared" ref="H273:J273" si="67">H274</f>
        <v>169.18</v>
      </c>
      <c r="I273" s="131">
        <f t="shared" si="67"/>
        <v>169.18</v>
      </c>
      <c r="J273" s="131">
        <f t="shared" si="67"/>
        <v>169.18</v>
      </c>
    </row>
    <row r="274" spans="1:10" s="215" customFormat="1" ht="24">
      <c r="A274" s="21"/>
      <c r="B274" s="24"/>
      <c r="C274" s="21" t="s">
        <v>265</v>
      </c>
      <c r="D274" s="21" t="s">
        <v>26</v>
      </c>
      <c r="E274" s="132" t="s">
        <v>806</v>
      </c>
      <c r="F274" s="21" t="s">
        <v>258</v>
      </c>
      <c r="G274" s="28" t="s">
        <v>658</v>
      </c>
      <c r="H274" s="131">
        <v>169.18</v>
      </c>
      <c r="I274" s="131">
        <v>169.18</v>
      </c>
      <c r="J274" s="131">
        <v>169.18</v>
      </c>
    </row>
    <row r="275" spans="1:10">
      <c r="A275" s="21"/>
      <c r="B275" s="24"/>
      <c r="C275" s="102" t="s">
        <v>265</v>
      </c>
      <c r="D275" s="102" t="s">
        <v>265</v>
      </c>
      <c r="E275" s="101"/>
      <c r="F275" s="102"/>
      <c r="G275" s="121" t="s">
        <v>309</v>
      </c>
      <c r="H275" s="149">
        <f>H276+H291</f>
        <v>4777.7390000000005</v>
      </c>
      <c r="I275" s="149">
        <f t="shared" ref="I275:J275" si="68">I276+I291</f>
        <v>4823.0940000000001</v>
      </c>
      <c r="J275" s="149">
        <f t="shared" si="68"/>
        <v>4823.0940000000001</v>
      </c>
    </row>
    <row r="276" spans="1:10" ht="24">
      <c r="A276" s="21"/>
      <c r="B276" s="24"/>
      <c r="C276" s="11" t="s">
        <v>265</v>
      </c>
      <c r="D276" s="11" t="s">
        <v>265</v>
      </c>
      <c r="E276" s="11" t="s">
        <v>411</v>
      </c>
      <c r="F276" s="11"/>
      <c r="G276" s="28" t="s">
        <v>706</v>
      </c>
      <c r="H276" s="131">
        <f t="shared" ref="H276:J277" si="69">H277</f>
        <v>4770.6610000000001</v>
      </c>
      <c r="I276" s="131">
        <f t="shared" si="69"/>
        <v>4816.0159999999996</v>
      </c>
      <c r="J276" s="131">
        <f t="shared" si="69"/>
        <v>4816.0159999999996</v>
      </c>
    </row>
    <row r="277" spans="1:10" ht="48">
      <c r="A277" s="21"/>
      <c r="B277" s="24"/>
      <c r="C277" s="11" t="s">
        <v>265</v>
      </c>
      <c r="D277" s="11" t="s">
        <v>265</v>
      </c>
      <c r="E277" s="11" t="s">
        <v>539</v>
      </c>
      <c r="F277" s="11"/>
      <c r="G277" s="28" t="s">
        <v>707</v>
      </c>
      <c r="H277" s="131">
        <f t="shared" si="69"/>
        <v>4770.6610000000001</v>
      </c>
      <c r="I277" s="131">
        <f t="shared" si="69"/>
        <v>4816.0159999999996</v>
      </c>
      <c r="J277" s="131">
        <f t="shared" si="69"/>
        <v>4816.0159999999996</v>
      </c>
    </row>
    <row r="278" spans="1:10" ht="132">
      <c r="A278" s="21"/>
      <c r="B278" s="24"/>
      <c r="C278" s="11" t="s">
        <v>265</v>
      </c>
      <c r="D278" s="11" t="s">
        <v>265</v>
      </c>
      <c r="E278" s="11" t="s">
        <v>540</v>
      </c>
      <c r="F278" s="11"/>
      <c r="G278" s="28" t="s">
        <v>768</v>
      </c>
      <c r="H278" s="131">
        <f>H279+H282</f>
        <v>4770.6610000000001</v>
      </c>
      <c r="I278" s="131">
        <f t="shared" ref="I278:J278" si="70">I279+I282</f>
        <v>4816.0159999999996</v>
      </c>
      <c r="J278" s="131">
        <f t="shared" si="70"/>
        <v>4816.0159999999996</v>
      </c>
    </row>
    <row r="279" spans="1:10" ht="48">
      <c r="A279" s="21"/>
      <c r="B279" s="24"/>
      <c r="C279" s="11" t="s">
        <v>265</v>
      </c>
      <c r="D279" s="11" t="s">
        <v>265</v>
      </c>
      <c r="E279" s="11" t="s">
        <v>494</v>
      </c>
      <c r="F279" s="11"/>
      <c r="G279" s="28" t="s">
        <v>708</v>
      </c>
      <c r="H279" s="131">
        <f t="shared" ref="H279:J280" si="71">H280</f>
        <v>632.12199999999996</v>
      </c>
      <c r="I279" s="131">
        <f t="shared" si="71"/>
        <v>677.47699999999998</v>
      </c>
      <c r="J279" s="131">
        <f t="shared" si="71"/>
        <v>677.47699999999998</v>
      </c>
    </row>
    <row r="280" spans="1:10" ht="48">
      <c r="A280" s="21"/>
      <c r="B280" s="24"/>
      <c r="C280" s="11" t="s">
        <v>265</v>
      </c>
      <c r="D280" s="11" t="s">
        <v>265</v>
      </c>
      <c r="E280" s="11" t="s">
        <v>494</v>
      </c>
      <c r="F280" s="30" t="s">
        <v>256</v>
      </c>
      <c r="G280" s="167" t="s">
        <v>686</v>
      </c>
      <c r="H280" s="131">
        <f t="shared" si="71"/>
        <v>632.12199999999996</v>
      </c>
      <c r="I280" s="131">
        <f t="shared" si="71"/>
        <v>677.47699999999998</v>
      </c>
      <c r="J280" s="131">
        <f t="shared" si="71"/>
        <v>677.47699999999998</v>
      </c>
    </row>
    <row r="281" spans="1:10" ht="24">
      <c r="A281" s="21"/>
      <c r="B281" s="24"/>
      <c r="C281" s="11" t="s">
        <v>265</v>
      </c>
      <c r="D281" s="11" t="s">
        <v>265</v>
      </c>
      <c r="E281" s="11" t="s">
        <v>494</v>
      </c>
      <c r="F281" s="21" t="s">
        <v>258</v>
      </c>
      <c r="G281" s="28" t="s">
        <v>658</v>
      </c>
      <c r="H281" s="131">
        <v>632.12199999999996</v>
      </c>
      <c r="I281" s="131">
        <v>677.47699999999998</v>
      </c>
      <c r="J281" s="131">
        <v>677.47699999999998</v>
      </c>
    </row>
    <row r="282" spans="1:10" ht="36">
      <c r="A282" s="21"/>
      <c r="B282" s="24"/>
      <c r="C282" s="11" t="s">
        <v>265</v>
      </c>
      <c r="D282" s="11" t="s">
        <v>265</v>
      </c>
      <c r="E282" s="11" t="s">
        <v>496</v>
      </c>
      <c r="F282" s="11"/>
      <c r="G282" s="186" t="s">
        <v>728</v>
      </c>
      <c r="H282" s="131">
        <f>H283+H286+H289</f>
        <v>4138.5389999999998</v>
      </c>
      <c r="I282" s="131">
        <f t="shared" ref="I282:J282" si="72">I283+I286+I289</f>
        <v>4138.5389999999998</v>
      </c>
      <c r="J282" s="131">
        <f t="shared" si="72"/>
        <v>4138.5389999999998</v>
      </c>
    </row>
    <row r="283" spans="1:10" ht="108">
      <c r="A283" s="21"/>
      <c r="B283" s="24"/>
      <c r="C283" s="11" t="s">
        <v>265</v>
      </c>
      <c r="D283" s="11" t="s">
        <v>265</v>
      </c>
      <c r="E283" s="11" t="s">
        <v>496</v>
      </c>
      <c r="F283" s="30" t="s">
        <v>558</v>
      </c>
      <c r="G283" s="167" t="s">
        <v>559</v>
      </c>
      <c r="H283" s="131">
        <f>H284+H285</f>
        <v>3606.6469999999999</v>
      </c>
      <c r="I283" s="131">
        <f t="shared" ref="I283:J283" si="73">I284+I285</f>
        <v>3606.6469999999999</v>
      </c>
      <c r="J283" s="131">
        <f t="shared" si="73"/>
        <v>3606.6469999999999</v>
      </c>
    </row>
    <row r="284" spans="1:10" ht="24">
      <c r="A284" s="21"/>
      <c r="B284" s="24"/>
      <c r="C284" s="11" t="s">
        <v>265</v>
      </c>
      <c r="D284" s="11" t="s">
        <v>265</v>
      </c>
      <c r="E284" s="11" t="s">
        <v>496</v>
      </c>
      <c r="F284" s="31" t="s">
        <v>565</v>
      </c>
      <c r="G284" s="173" t="s">
        <v>666</v>
      </c>
      <c r="H284" s="131">
        <v>2770.0819999999999</v>
      </c>
      <c r="I284" s="131">
        <v>2770.0819999999999</v>
      </c>
      <c r="J284" s="131">
        <v>2770.0819999999999</v>
      </c>
    </row>
    <row r="285" spans="1:10" ht="60">
      <c r="A285" s="21"/>
      <c r="B285" s="24"/>
      <c r="C285" s="11" t="s">
        <v>265</v>
      </c>
      <c r="D285" s="11" t="s">
        <v>265</v>
      </c>
      <c r="E285" s="11" t="s">
        <v>496</v>
      </c>
      <c r="F285" s="31">
        <v>119</v>
      </c>
      <c r="G285" s="173" t="s">
        <v>681</v>
      </c>
      <c r="H285" s="131">
        <v>836.56500000000005</v>
      </c>
      <c r="I285" s="131">
        <v>836.56500000000005</v>
      </c>
      <c r="J285" s="131">
        <v>836.56500000000005</v>
      </c>
    </row>
    <row r="286" spans="1:10" ht="48">
      <c r="A286" s="21"/>
      <c r="B286" s="24"/>
      <c r="C286" s="11" t="s">
        <v>265</v>
      </c>
      <c r="D286" s="11" t="s">
        <v>265</v>
      </c>
      <c r="E286" s="11" t="s">
        <v>496</v>
      </c>
      <c r="F286" s="30" t="s">
        <v>256</v>
      </c>
      <c r="G286" s="167" t="s">
        <v>686</v>
      </c>
      <c r="H286" s="131">
        <f>H287+H288</f>
        <v>520.88800000000003</v>
      </c>
      <c r="I286" s="131">
        <f t="shared" ref="I286:J286" si="74">I287+I288</f>
        <v>520.88800000000003</v>
      </c>
      <c r="J286" s="131">
        <f t="shared" si="74"/>
        <v>520.88800000000003</v>
      </c>
    </row>
    <row r="287" spans="1:10" ht="24">
      <c r="A287" s="21"/>
      <c r="B287" s="24"/>
      <c r="C287" s="11" t="s">
        <v>265</v>
      </c>
      <c r="D287" s="11" t="s">
        <v>265</v>
      </c>
      <c r="E287" s="11" t="s">
        <v>496</v>
      </c>
      <c r="F287" s="21" t="s">
        <v>258</v>
      </c>
      <c r="G287" s="28" t="s">
        <v>658</v>
      </c>
      <c r="H287" s="131">
        <v>412.38600000000002</v>
      </c>
      <c r="I287" s="131">
        <v>412.38600000000002</v>
      </c>
      <c r="J287" s="131">
        <v>412.38600000000002</v>
      </c>
    </row>
    <row r="288" spans="1:10" ht="24">
      <c r="A288" s="21"/>
      <c r="B288" s="24"/>
      <c r="C288" s="11" t="s">
        <v>265</v>
      </c>
      <c r="D288" s="11" t="s">
        <v>265</v>
      </c>
      <c r="E288" s="11" t="s">
        <v>496</v>
      </c>
      <c r="F288" s="21">
        <v>247</v>
      </c>
      <c r="G288" s="28" t="s">
        <v>748</v>
      </c>
      <c r="H288" s="131">
        <v>108.502</v>
      </c>
      <c r="I288" s="131">
        <v>108.502</v>
      </c>
      <c r="J288" s="131">
        <v>108.502</v>
      </c>
    </row>
    <row r="289" spans="1:10" ht="24">
      <c r="A289" s="21"/>
      <c r="B289" s="24"/>
      <c r="C289" s="11" t="s">
        <v>265</v>
      </c>
      <c r="D289" s="11" t="s">
        <v>265</v>
      </c>
      <c r="E289" s="11" t="s">
        <v>496</v>
      </c>
      <c r="F289" s="21" t="s">
        <v>262</v>
      </c>
      <c r="G289" s="28" t="s">
        <v>263</v>
      </c>
      <c r="H289" s="131">
        <f>H290</f>
        <v>11.004</v>
      </c>
      <c r="I289" s="131">
        <f t="shared" ref="I289:J289" si="75">I290</f>
        <v>11.004</v>
      </c>
      <c r="J289" s="131">
        <f t="shared" si="75"/>
        <v>11.004</v>
      </c>
    </row>
    <row r="290" spans="1:10" ht="36">
      <c r="A290" s="21"/>
      <c r="B290" s="24"/>
      <c r="C290" s="11" t="s">
        <v>265</v>
      </c>
      <c r="D290" s="11" t="s">
        <v>265</v>
      </c>
      <c r="E290" s="11" t="s">
        <v>496</v>
      </c>
      <c r="F290" s="21">
        <v>851</v>
      </c>
      <c r="G290" s="28" t="s">
        <v>594</v>
      </c>
      <c r="H290" s="131">
        <v>11.004</v>
      </c>
      <c r="I290" s="131">
        <v>11.004</v>
      </c>
      <c r="J290" s="131">
        <v>11.004</v>
      </c>
    </row>
    <row r="291" spans="1:10" s="223" customFormat="1" ht="72">
      <c r="A291" s="21"/>
      <c r="B291" s="24"/>
      <c r="C291" s="11" t="s">
        <v>265</v>
      </c>
      <c r="D291" s="11" t="s">
        <v>265</v>
      </c>
      <c r="E291" s="11" t="s">
        <v>399</v>
      </c>
      <c r="F291" s="21"/>
      <c r="G291" s="28" t="s">
        <v>694</v>
      </c>
      <c r="H291" s="131">
        <f>H292</f>
        <v>7.0780000000000003</v>
      </c>
      <c r="I291" s="131">
        <f t="shared" ref="I291:J295" si="76">I292</f>
        <v>7.0780000000000003</v>
      </c>
      <c r="J291" s="131">
        <f t="shared" si="76"/>
        <v>7.0780000000000003</v>
      </c>
    </row>
    <row r="292" spans="1:10" s="223" customFormat="1" ht="60">
      <c r="A292" s="21"/>
      <c r="B292" s="24"/>
      <c r="C292" s="11" t="s">
        <v>265</v>
      </c>
      <c r="D292" s="11" t="s">
        <v>265</v>
      </c>
      <c r="E292" s="11" t="s">
        <v>405</v>
      </c>
      <c r="F292" s="102"/>
      <c r="G292" s="28" t="s">
        <v>780</v>
      </c>
      <c r="H292" s="131">
        <f>H293</f>
        <v>7.0780000000000003</v>
      </c>
      <c r="I292" s="131">
        <f t="shared" si="76"/>
        <v>7.0780000000000003</v>
      </c>
      <c r="J292" s="131">
        <f t="shared" si="76"/>
        <v>7.0780000000000003</v>
      </c>
    </row>
    <row r="293" spans="1:10" s="223" customFormat="1" ht="60">
      <c r="A293" s="21"/>
      <c r="B293" s="24"/>
      <c r="C293" s="11" t="s">
        <v>265</v>
      </c>
      <c r="D293" s="11" t="s">
        <v>265</v>
      </c>
      <c r="E293" s="11" t="s">
        <v>406</v>
      </c>
      <c r="F293" s="102"/>
      <c r="G293" s="28" t="s">
        <v>769</v>
      </c>
      <c r="H293" s="131">
        <f>H294</f>
        <v>7.0780000000000003</v>
      </c>
      <c r="I293" s="131">
        <f t="shared" si="76"/>
        <v>7.0780000000000003</v>
      </c>
      <c r="J293" s="131">
        <f t="shared" si="76"/>
        <v>7.0780000000000003</v>
      </c>
    </row>
    <row r="294" spans="1:10" s="223" customFormat="1" ht="60">
      <c r="A294" s="21"/>
      <c r="B294" s="24"/>
      <c r="C294" s="11" t="s">
        <v>265</v>
      </c>
      <c r="D294" s="11" t="s">
        <v>265</v>
      </c>
      <c r="E294" s="11" t="s">
        <v>478</v>
      </c>
      <c r="F294" s="102"/>
      <c r="G294" s="28" t="s">
        <v>705</v>
      </c>
      <c r="H294" s="131">
        <f>H295</f>
        <v>7.0780000000000003</v>
      </c>
      <c r="I294" s="131">
        <f t="shared" si="76"/>
        <v>7.0780000000000003</v>
      </c>
      <c r="J294" s="131">
        <f t="shared" si="76"/>
        <v>7.0780000000000003</v>
      </c>
    </row>
    <row r="295" spans="1:10" s="223" customFormat="1" ht="48">
      <c r="A295" s="21"/>
      <c r="B295" s="24"/>
      <c r="C295" s="11" t="s">
        <v>265</v>
      </c>
      <c r="D295" s="11" t="s">
        <v>265</v>
      </c>
      <c r="E295" s="11" t="s">
        <v>478</v>
      </c>
      <c r="F295" s="30" t="s">
        <v>256</v>
      </c>
      <c r="G295" s="186" t="s">
        <v>686</v>
      </c>
      <c r="H295" s="156">
        <f>H296</f>
        <v>7.0780000000000003</v>
      </c>
      <c r="I295" s="156">
        <f t="shared" si="76"/>
        <v>7.0780000000000003</v>
      </c>
      <c r="J295" s="156">
        <f t="shared" si="76"/>
        <v>7.0780000000000003</v>
      </c>
    </row>
    <row r="296" spans="1:10" s="223" customFormat="1" ht="24">
      <c r="A296" s="21"/>
      <c r="B296" s="24"/>
      <c r="C296" s="11" t="s">
        <v>265</v>
      </c>
      <c r="D296" s="11" t="s">
        <v>265</v>
      </c>
      <c r="E296" s="11" t="s">
        <v>478</v>
      </c>
      <c r="F296" s="21" t="s">
        <v>258</v>
      </c>
      <c r="G296" s="179" t="s">
        <v>658</v>
      </c>
      <c r="H296" s="156">
        <v>7.0780000000000003</v>
      </c>
      <c r="I296" s="156">
        <v>7.0780000000000003</v>
      </c>
      <c r="J296" s="156">
        <v>7.0780000000000003</v>
      </c>
    </row>
    <row r="297" spans="1:10" ht="24">
      <c r="A297" s="21"/>
      <c r="B297" s="24"/>
      <c r="C297" s="102" t="s">
        <v>265</v>
      </c>
      <c r="D297" s="102" t="s">
        <v>264</v>
      </c>
      <c r="E297" s="101"/>
      <c r="F297" s="102"/>
      <c r="G297" s="121" t="s">
        <v>553</v>
      </c>
      <c r="H297" s="162">
        <f>H298</f>
        <v>4097.9650000000001</v>
      </c>
      <c r="I297" s="162">
        <f>I298</f>
        <v>4104.9650000000001</v>
      </c>
      <c r="J297" s="162">
        <f>J298</f>
        <v>4111.9650000000001</v>
      </c>
    </row>
    <row r="298" spans="1:10" ht="24">
      <c r="A298" s="21"/>
      <c r="B298" s="24"/>
      <c r="C298" s="21" t="s">
        <v>265</v>
      </c>
      <c r="D298" s="21" t="s">
        <v>264</v>
      </c>
      <c r="E298" s="11" t="s">
        <v>130</v>
      </c>
      <c r="F298" s="11"/>
      <c r="G298" s="28" t="s">
        <v>67</v>
      </c>
      <c r="H298" s="156">
        <f>H299+H306</f>
        <v>4097.9650000000001</v>
      </c>
      <c r="I298" s="156">
        <f>I307+I299</f>
        <v>4104.9650000000001</v>
      </c>
      <c r="J298" s="156">
        <f>J307+J299</f>
        <v>4111.9650000000001</v>
      </c>
    </row>
    <row r="299" spans="1:10" ht="60">
      <c r="A299" s="21"/>
      <c r="B299" s="24"/>
      <c r="C299" s="21" t="s">
        <v>265</v>
      </c>
      <c r="D299" s="21" t="s">
        <v>264</v>
      </c>
      <c r="E299" s="11" t="s">
        <v>400</v>
      </c>
      <c r="F299" s="11"/>
      <c r="G299" s="28" t="s">
        <v>401</v>
      </c>
      <c r="H299" s="156">
        <f>H300</f>
        <v>3395.9649999999997</v>
      </c>
      <c r="I299" s="156">
        <f>I300</f>
        <v>3395.9649999999997</v>
      </c>
      <c r="J299" s="156">
        <f>J300</f>
        <v>3395.9649999999997</v>
      </c>
    </row>
    <row r="300" spans="1:10" ht="36">
      <c r="A300" s="21"/>
      <c r="B300" s="24"/>
      <c r="C300" s="21" t="s">
        <v>265</v>
      </c>
      <c r="D300" s="21" t="s">
        <v>264</v>
      </c>
      <c r="E300" s="11" t="s">
        <v>438</v>
      </c>
      <c r="F300" s="31"/>
      <c r="G300" s="176" t="s">
        <v>387</v>
      </c>
      <c r="H300" s="131">
        <f>H301+H304</f>
        <v>3395.9649999999997</v>
      </c>
      <c r="I300" s="131">
        <f>I301+I304</f>
        <v>3395.9649999999997</v>
      </c>
      <c r="J300" s="131">
        <f>J301+J304</f>
        <v>3395.9649999999997</v>
      </c>
    </row>
    <row r="301" spans="1:10" ht="108">
      <c r="A301" s="21"/>
      <c r="B301" s="24"/>
      <c r="C301" s="21" t="s">
        <v>265</v>
      </c>
      <c r="D301" s="21" t="s">
        <v>264</v>
      </c>
      <c r="E301" s="11" t="s">
        <v>438</v>
      </c>
      <c r="F301" s="30" t="s">
        <v>558</v>
      </c>
      <c r="G301" s="167" t="s">
        <v>559</v>
      </c>
      <c r="H301" s="131">
        <f>H302+H303</f>
        <v>3329.8649999999998</v>
      </c>
      <c r="I301" s="131">
        <f t="shared" ref="I301:J301" si="77">I302+I303</f>
        <v>3329.8649999999998</v>
      </c>
      <c r="J301" s="131">
        <f t="shared" si="77"/>
        <v>3329.8649999999998</v>
      </c>
    </row>
    <row r="302" spans="1:10" ht="24">
      <c r="A302" s="21"/>
      <c r="B302" s="24"/>
      <c r="C302" s="21" t="s">
        <v>265</v>
      </c>
      <c r="D302" s="21" t="s">
        <v>264</v>
      </c>
      <c r="E302" s="11" t="s">
        <v>438</v>
      </c>
      <c r="F302" s="31" t="s">
        <v>565</v>
      </c>
      <c r="G302" s="173" t="s">
        <v>666</v>
      </c>
      <c r="H302" s="131">
        <v>2557.5</v>
      </c>
      <c r="I302" s="131">
        <v>2557.5</v>
      </c>
      <c r="J302" s="131">
        <v>2557.5</v>
      </c>
    </row>
    <row r="303" spans="1:10" ht="60">
      <c r="A303" s="21"/>
      <c r="B303" s="24"/>
      <c r="C303" s="21" t="s">
        <v>265</v>
      </c>
      <c r="D303" s="21" t="s">
        <v>264</v>
      </c>
      <c r="E303" s="11" t="s">
        <v>438</v>
      </c>
      <c r="F303" s="31">
        <v>119</v>
      </c>
      <c r="G303" s="173" t="s">
        <v>681</v>
      </c>
      <c r="H303" s="131">
        <v>772.36500000000001</v>
      </c>
      <c r="I303" s="131">
        <v>772.36500000000001</v>
      </c>
      <c r="J303" s="131">
        <v>772.36500000000001</v>
      </c>
    </row>
    <row r="304" spans="1:10" ht="48">
      <c r="A304" s="21"/>
      <c r="B304" s="24"/>
      <c r="C304" s="21" t="s">
        <v>265</v>
      </c>
      <c r="D304" s="21" t="s">
        <v>264</v>
      </c>
      <c r="E304" s="11" t="s">
        <v>438</v>
      </c>
      <c r="F304" s="30" t="s">
        <v>256</v>
      </c>
      <c r="G304" s="167" t="s">
        <v>686</v>
      </c>
      <c r="H304" s="131">
        <f>H305</f>
        <v>66.099999999999994</v>
      </c>
      <c r="I304" s="131">
        <f t="shared" ref="I304:J304" si="78">I305</f>
        <v>66.099999999999994</v>
      </c>
      <c r="J304" s="131">
        <f t="shared" si="78"/>
        <v>66.099999999999994</v>
      </c>
    </row>
    <row r="305" spans="1:10" ht="24">
      <c r="A305" s="21"/>
      <c r="B305" s="24"/>
      <c r="C305" s="21" t="s">
        <v>265</v>
      </c>
      <c r="D305" s="21" t="s">
        <v>264</v>
      </c>
      <c r="E305" s="11" t="s">
        <v>438</v>
      </c>
      <c r="F305" s="21" t="s">
        <v>258</v>
      </c>
      <c r="G305" s="28" t="s">
        <v>658</v>
      </c>
      <c r="H305" s="131">
        <v>66.099999999999994</v>
      </c>
      <c r="I305" s="131">
        <v>66.099999999999994</v>
      </c>
      <c r="J305" s="131">
        <v>66.099999999999994</v>
      </c>
    </row>
    <row r="306" spans="1:10" ht="36">
      <c r="A306" s="21"/>
      <c r="B306" s="24"/>
      <c r="C306" s="21" t="s">
        <v>265</v>
      </c>
      <c r="D306" s="21" t="s">
        <v>264</v>
      </c>
      <c r="E306" s="11" t="s">
        <v>424</v>
      </c>
      <c r="F306" s="11"/>
      <c r="G306" s="28" t="s">
        <v>68</v>
      </c>
      <c r="H306" s="156">
        <f>H307</f>
        <v>702</v>
      </c>
      <c r="I306" s="156">
        <f>I307</f>
        <v>709</v>
      </c>
      <c r="J306" s="156">
        <f>J307</f>
        <v>716</v>
      </c>
    </row>
    <row r="307" spans="1:10" ht="84">
      <c r="A307" s="21"/>
      <c r="B307" s="24"/>
      <c r="C307" s="21" t="s">
        <v>265</v>
      </c>
      <c r="D307" s="21" t="s">
        <v>264</v>
      </c>
      <c r="E307" s="32" t="s">
        <v>501</v>
      </c>
      <c r="F307" s="174"/>
      <c r="G307" s="175" t="s">
        <v>181</v>
      </c>
      <c r="H307" s="131">
        <f>H308+H312</f>
        <v>702</v>
      </c>
      <c r="I307" s="131">
        <f>I308+I312</f>
        <v>709</v>
      </c>
      <c r="J307" s="131">
        <f>J308+J312</f>
        <v>716</v>
      </c>
    </row>
    <row r="308" spans="1:10" ht="108">
      <c r="A308" s="21"/>
      <c r="B308" s="24"/>
      <c r="C308" s="21" t="s">
        <v>265</v>
      </c>
      <c r="D308" s="21" t="s">
        <v>264</v>
      </c>
      <c r="E308" s="32" t="s">
        <v>501</v>
      </c>
      <c r="F308" s="30" t="s">
        <v>558</v>
      </c>
      <c r="G308" s="167" t="s">
        <v>559</v>
      </c>
      <c r="H308" s="131">
        <f>H309+H310+H311</f>
        <v>702</v>
      </c>
      <c r="I308" s="131">
        <f>I309+I310+I311</f>
        <v>706.5</v>
      </c>
      <c r="J308" s="131">
        <f>J309+J310+J311</f>
        <v>706.5</v>
      </c>
    </row>
    <row r="309" spans="1:10" ht="36">
      <c r="A309" s="21"/>
      <c r="B309" s="24"/>
      <c r="C309" s="21" t="s">
        <v>265</v>
      </c>
      <c r="D309" s="21" t="s">
        <v>264</v>
      </c>
      <c r="E309" s="32" t="s">
        <v>501</v>
      </c>
      <c r="F309" s="31" t="s">
        <v>560</v>
      </c>
      <c r="G309" s="173" t="s">
        <v>176</v>
      </c>
      <c r="H309" s="131">
        <v>411</v>
      </c>
      <c r="I309" s="131">
        <v>411</v>
      </c>
      <c r="J309" s="131">
        <v>411</v>
      </c>
    </row>
    <row r="310" spans="1:10" ht="60">
      <c r="A310" s="21"/>
      <c r="B310" s="24"/>
      <c r="C310" s="21" t="s">
        <v>265</v>
      </c>
      <c r="D310" s="21" t="s">
        <v>264</v>
      </c>
      <c r="E310" s="32" t="s">
        <v>501</v>
      </c>
      <c r="F310" s="31" t="s">
        <v>561</v>
      </c>
      <c r="G310" s="173" t="s">
        <v>177</v>
      </c>
      <c r="H310" s="131">
        <v>133.30000000000001</v>
      </c>
      <c r="I310" s="131">
        <v>137.80000000000001</v>
      </c>
      <c r="J310" s="131">
        <v>137.80000000000001</v>
      </c>
    </row>
    <row r="311" spans="1:10" ht="72">
      <c r="A311" s="21"/>
      <c r="B311" s="24"/>
      <c r="C311" s="21" t="s">
        <v>265</v>
      </c>
      <c r="D311" s="21" t="s">
        <v>264</v>
      </c>
      <c r="E311" s="32" t="s">
        <v>501</v>
      </c>
      <c r="F311" s="31">
        <v>129</v>
      </c>
      <c r="G311" s="173" t="s">
        <v>178</v>
      </c>
      <c r="H311" s="131">
        <v>157.69999999999999</v>
      </c>
      <c r="I311" s="131">
        <v>157.69999999999999</v>
      </c>
      <c r="J311" s="131">
        <v>157.69999999999999</v>
      </c>
    </row>
    <row r="312" spans="1:10" ht="48">
      <c r="A312" s="21"/>
      <c r="B312" s="24"/>
      <c r="C312" s="21" t="s">
        <v>265</v>
      </c>
      <c r="D312" s="21" t="s">
        <v>264</v>
      </c>
      <c r="E312" s="32" t="s">
        <v>501</v>
      </c>
      <c r="F312" s="30" t="s">
        <v>256</v>
      </c>
      <c r="G312" s="167" t="s">
        <v>686</v>
      </c>
      <c r="H312" s="131">
        <f>H313</f>
        <v>0</v>
      </c>
      <c r="I312" s="131">
        <f>I313</f>
        <v>2.5</v>
      </c>
      <c r="J312" s="131">
        <f>J313</f>
        <v>9.5</v>
      </c>
    </row>
    <row r="313" spans="1:10" ht="24">
      <c r="A313" s="21"/>
      <c r="B313" s="24"/>
      <c r="C313" s="21" t="s">
        <v>265</v>
      </c>
      <c r="D313" s="21" t="s">
        <v>264</v>
      </c>
      <c r="E313" s="32" t="s">
        <v>501</v>
      </c>
      <c r="F313" s="21" t="s">
        <v>258</v>
      </c>
      <c r="G313" s="28" t="s">
        <v>658</v>
      </c>
      <c r="H313" s="131">
        <v>0</v>
      </c>
      <c r="I313" s="131">
        <v>2.5</v>
      </c>
      <c r="J313" s="131">
        <v>9.5</v>
      </c>
    </row>
    <row r="314" spans="1:10">
      <c r="A314" s="21"/>
      <c r="B314" s="24"/>
      <c r="C314" s="24" t="s">
        <v>260</v>
      </c>
      <c r="D314" s="24" t="s">
        <v>248</v>
      </c>
      <c r="E314" s="25"/>
      <c r="F314" s="24"/>
      <c r="G314" s="196" t="s">
        <v>57</v>
      </c>
      <c r="H314" s="148">
        <f t="shared" ref="H314:J316" si="79">H315</f>
        <v>61443.509999999995</v>
      </c>
      <c r="I314" s="148">
        <f t="shared" si="79"/>
        <v>57934.509999999995</v>
      </c>
      <c r="J314" s="148">
        <f t="shared" si="79"/>
        <v>57934.509999999995</v>
      </c>
    </row>
    <row r="315" spans="1:10">
      <c r="A315" s="21"/>
      <c r="B315" s="24"/>
      <c r="C315" s="102" t="s">
        <v>260</v>
      </c>
      <c r="D315" s="102" t="s">
        <v>254</v>
      </c>
      <c r="E315" s="101"/>
      <c r="F315" s="102"/>
      <c r="G315" s="121" t="s">
        <v>304</v>
      </c>
      <c r="H315" s="149">
        <f t="shared" si="79"/>
        <v>61443.509999999995</v>
      </c>
      <c r="I315" s="149">
        <f t="shared" si="79"/>
        <v>57934.509999999995</v>
      </c>
      <c r="J315" s="149">
        <f t="shared" si="79"/>
        <v>57934.509999999995</v>
      </c>
    </row>
    <row r="316" spans="1:10" ht="48">
      <c r="A316" s="21"/>
      <c r="B316" s="24"/>
      <c r="C316" s="21" t="s">
        <v>260</v>
      </c>
      <c r="D316" s="21" t="s">
        <v>254</v>
      </c>
      <c r="E316" s="11" t="s">
        <v>133</v>
      </c>
      <c r="F316" s="21"/>
      <c r="G316" s="28" t="s">
        <v>704</v>
      </c>
      <c r="H316" s="131">
        <f>H317</f>
        <v>61443.509999999995</v>
      </c>
      <c r="I316" s="131">
        <f t="shared" si="79"/>
        <v>57934.509999999995</v>
      </c>
      <c r="J316" s="131">
        <f t="shared" si="79"/>
        <v>57934.509999999995</v>
      </c>
    </row>
    <row r="317" spans="1:10" ht="48">
      <c r="A317" s="21"/>
      <c r="B317" s="24"/>
      <c r="C317" s="21" t="s">
        <v>260</v>
      </c>
      <c r="D317" s="21" t="s">
        <v>254</v>
      </c>
      <c r="E317" s="11" t="s">
        <v>134</v>
      </c>
      <c r="F317" s="21"/>
      <c r="G317" s="28" t="s">
        <v>344</v>
      </c>
      <c r="H317" s="131">
        <f>H318+H334+H344</f>
        <v>61443.509999999995</v>
      </c>
      <c r="I317" s="131">
        <f>I318+I334+I344</f>
        <v>57934.509999999995</v>
      </c>
      <c r="J317" s="131">
        <f>J318+J334+J344</f>
        <v>57934.509999999995</v>
      </c>
    </row>
    <row r="318" spans="1:10" ht="36">
      <c r="A318" s="21"/>
      <c r="B318" s="24"/>
      <c r="C318" s="21" t="s">
        <v>260</v>
      </c>
      <c r="D318" s="21" t="s">
        <v>254</v>
      </c>
      <c r="E318" s="11" t="s">
        <v>135</v>
      </c>
      <c r="F318" s="21"/>
      <c r="G318" s="28" t="s">
        <v>159</v>
      </c>
      <c r="H318" s="131">
        <f>H319+H328+H322+H325+H331</f>
        <v>17294.71</v>
      </c>
      <c r="I318" s="131">
        <f>I319+I328+I322+I325+I331</f>
        <v>13785.710000000001</v>
      </c>
      <c r="J318" s="131">
        <f>J319+J328+J322+J325+J331</f>
        <v>13785.710000000001</v>
      </c>
    </row>
    <row r="319" spans="1:10" ht="48">
      <c r="A319" s="21"/>
      <c r="B319" s="24"/>
      <c r="C319" s="21" t="s">
        <v>260</v>
      </c>
      <c r="D319" s="21" t="s">
        <v>254</v>
      </c>
      <c r="E319" s="11" t="s">
        <v>502</v>
      </c>
      <c r="F319" s="30"/>
      <c r="G319" s="167" t="s">
        <v>710</v>
      </c>
      <c r="H319" s="131">
        <f t="shared" ref="H319:J320" si="80">H320</f>
        <v>5138.6909999999998</v>
      </c>
      <c r="I319" s="131">
        <f t="shared" si="80"/>
        <v>5138.6909999999998</v>
      </c>
      <c r="J319" s="131">
        <f t="shared" si="80"/>
        <v>5138.6909999999998</v>
      </c>
    </row>
    <row r="320" spans="1:10" ht="60">
      <c r="A320" s="21"/>
      <c r="B320" s="24"/>
      <c r="C320" s="21" t="s">
        <v>260</v>
      </c>
      <c r="D320" s="21" t="s">
        <v>254</v>
      </c>
      <c r="E320" s="11" t="s">
        <v>502</v>
      </c>
      <c r="F320" s="33" t="s">
        <v>296</v>
      </c>
      <c r="G320" s="167" t="s">
        <v>659</v>
      </c>
      <c r="H320" s="131">
        <f t="shared" si="80"/>
        <v>5138.6909999999998</v>
      </c>
      <c r="I320" s="131">
        <f t="shared" si="80"/>
        <v>5138.6909999999998</v>
      </c>
      <c r="J320" s="131">
        <f t="shared" si="80"/>
        <v>5138.6909999999998</v>
      </c>
    </row>
    <row r="321" spans="1:10" ht="96">
      <c r="A321" s="21"/>
      <c r="B321" s="24"/>
      <c r="C321" s="21" t="s">
        <v>260</v>
      </c>
      <c r="D321" s="21" t="s">
        <v>254</v>
      </c>
      <c r="E321" s="11" t="s">
        <v>502</v>
      </c>
      <c r="F321" s="21" t="s">
        <v>299</v>
      </c>
      <c r="G321" s="28" t="s">
        <v>636</v>
      </c>
      <c r="H321" s="131">
        <v>5138.6909999999998</v>
      </c>
      <c r="I321" s="131">
        <v>5138.6909999999998</v>
      </c>
      <c r="J321" s="131">
        <v>5138.6909999999998</v>
      </c>
    </row>
    <row r="322" spans="1:10" ht="60">
      <c r="A322" s="21"/>
      <c r="B322" s="24"/>
      <c r="C322" s="21" t="s">
        <v>260</v>
      </c>
      <c r="D322" s="21" t="s">
        <v>254</v>
      </c>
      <c r="E322" s="11" t="s">
        <v>216</v>
      </c>
      <c r="F322" s="21"/>
      <c r="G322" s="28" t="s">
        <v>680</v>
      </c>
      <c r="H322" s="131">
        <f>H323</f>
        <v>8511.9</v>
      </c>
      <c r="I322" s="131">
        <f t="shared" ref="I322:J322" si="81">I323</f>
        <v>8511.9</v>
      </c>
      <c r="J322" s="131">
        <f t="shared" si="81"/>
        <v>8511.9</v>
      </c>
    </row>
    <row r="323" spans="1:10" ht="60">
      <c r="A323" s="21"/>
      <c r="B323" s="24"/>
      <c r="C323" s="21" t="s">
        <v>260</v>
      </c>
      <c r="D323" s="21" t="s">
        <v>254</v>
      </c>
      <c r="E323" s="11" t="s">
        <v>216</v>
      </c>
      <c r="F323" s="30" t="s">
        <v>296</v>
      </c>
      <c r="G323" s="167" t="s">
        <v>659</v>
      </c>
      <c r="H323" s="131">
        <f t="shared" ref="H323:J323" si="82">H324</f>
        <v>8511.9</v>
      </c>
      <c r="I323" s="131">
        <f t="shared" si="82"/>
        <v>8511.9</v>
      </c>
      <c r="J323" s="131">
        <f t="shared" si="82"/>
        <v>8511.9</v>
      </c>
    </row>
    <row r="324" spans="1:10" ht="96">
      <c r="A324" s="21"/>
      <c r="B324" s="24"/>
      <c r="C324" s="21" t="s">
        <v>260</v>
      </c>
      <c r="D324" s="21" t="s">
        <v>254</v>
      </c>
      <c r="E324" s="11" t="s">
        <v>216</v>
      </c>
      <c r="F324" s="21" t="s">
        <v>299</v>
      </c>
      <c r="G324" s="28" t="s">
        <v>636</v>
      </c>
      <c r="H324" s="131">
        <v>8511.9</v>
      </c>
      <c r="I324" s="131">
        <v>8511.9</v>
      </c>
      <c r="J324" s="131">
        <v>8511.9</v>
      </c>
    </row>
    <row r="325" spans="1:10" ht="48">
      <c r="A325" s="21"/>
      <c r="B325" s="24"/>
      <c r="C325" s="21" t="s">
        <v>260</v>
      </c>
      <c r="D325" s="21" t="s">
        <v>254</v>
      </c>
      <c r="E325" s="11" t="s">
        <v>213</v>
      </c>
      <c r="F325" s="21"/>
      <c r="G325" s="28" t="s">
        <v>214</v>
      </c>
      <c r="H325" s="131">
        <f t="shared" ref="H325:J326" si="83">H326</f>
        <v>85.119</v>
      </c>
      <c r="I325" s="131">
        <f t="shared" si="83"/>
        <v>85.119</v>
      </c>
      <c r="J325" s="131">
        <f t="shared" si="83"/>
        <v>85.119</v>
      </c>
    </row>
    <row r="326" spans="1:10" ht="60">
      <c r="A326" s="21"/>
      <c r="B326" s="24"/>
      <c r="C326" s="21" t="s">
        <v>260</v>
      </c>
      <c r="D326" s="21" t="s">
        <v>254</v>
      </c>
      <c r="E326" s="11" t="s">
        <v>213</v>
      </c>
      <c r="F326" s="30" t="s">
        <v>296</v>
      </c>
      <c r="G326" s="167" t="s">
        <v>659</v>
      </c>
      <c r="H326" s="131">
        <f t="shared" si="83"/>
        <v>85.119</v>
      </c>
      <c r="I326" s="131">
        <f t="shared" si="83"/>
        <v>85.119</v>
      </c>
      <c r="J326" s="131">
        <f t="shared" si="83"/>
        <v>85.119</v>
      </c>
    </row>
    <row r="327" spans="1:10" ht="96">
      <c r="A327" s="21"/>
      <c r="B327" s="24"/>
      <c r="C327" s="21" t="s">
        <v>260</v>
      </c>
      <c r="D327" s="21" t="s">
        <v>254</v>
      </c>
      <c r="E327" s="11" t="s">
        <v>213</v>
      </c>
      <c r="F327" s="21" t="s">
        <v>299</v>
      </c>
      <c r="G327" s="28" t="s">
        <v>636</v>
      </c>
      <c r="H327" s="156">
        <v>85.119</v>
      </c>
      <c r="I327" s="156">
        <v>85.119</v>
      </c>
      <c r="J327" s="156">
        <v>85.119</v>
      </c>
    </row>
    <row r="328" spans="1:10" ht="48">
      <c r="A328" s="21"/>
      <c r="B328" s="24"/>
      <c r="C328" s="21" t="s">
        <v>260</v>
      </c>
      <c r="D328" s="21" t="s">
        <v>254</v>
      </c>
      <c r="E328" s="11" t="s">
        <v>503</v>
      </c>
      <c r="F328" s="21"/>
      <c r="G328" s="28" t="s">
        <v>683</v>
      </c>
      <c r="H328" s="131">
        <f t="shared" ref="H328:J329" si="84">H329</f>
        <v>559</v>
      </c>
      <c r="I328" s="131">
        <f t="shared" si="84"/>
        <v>50</v>
      </c>
      <c r="J328" s="131">
        <f t="shared" si="84"/>
        <v>50</v>
      </c>
    </row>
    <row r="329" spans="1:10" ht="60">
      <c r="A329" s="21"/>
      <c r="B329" s="24"/>
      <c r="C329" s="21" t="s">
        <v>260</v>
      </c>
      <c r="D329" s="21" t="s">
        <v>254</v>
      </c>
      <c r="E329" s="11" t="s">
        <v>503</v>
      </c>
      <c r="F329" s="33" t="s">
        <v>296</v>
      </c>
      <c r="G329" s="167" t="s">
        <v>659</v>
      </c>
      <c r="H329" s="131">
        <f t="shared" si="84"/>
        <v>559</v>
      </c>
      <c r="I329" s="131">
        <f t="shared" si="84"/>
        <v>50</v>
      </c>
      <c r="J329" s="131">
        <f t="shared" si="84"/>
        <v>50</v>
      </c>
    </row>
    <row r="330" spans="1:10" ht="72">
      <c r="A330" s="21"/>
      <c r="B330" s="24"/>
      <c r="C330" s="21" t="s">
        <v>260</v>
      </c>
      <c r="D330" s="21" t="s">
        <v>254</v>
      </c>
      <c r="E330" s="11" t="s">
        <v>503</v>
      </c>
      <c r="F330" s="21" t="s">
        <v>398</v>
      </c>
      <c r="G330" s="28" t="s">
        <v>300</v>
      </c>
      <c r="H330" s="131">
        <v>559</v>
      </c>
      <c r="I330" s="131">
        <v>50</v>
      </c>
      <c r="J330" s="131">
        <v>50</v>
      </c>
    </row>
    <row r="331" spans="1:10" s="215" customFormat="1" ht="36">
      <c r="A331" s="21"/>
      <c r="B331" s="24"/>
      <c r="C331" s="21" t="s">
        <v>260</v>
      </c>
      <c r="D331" s="21" t="s">
        <v>254</v>
      </c>
      <c r="E331" s="11" t="s">
        <v>504</v>
      </c>
      <c r="F331" s="21"/>
      <c r="G331" s="28" t="s">
        <v>526</v>
      </c>
      <c r="H331" s="155">
        <f t="shared" ref="H331:J332" si="85">H332</f>
        <v>3000</v>
      </c>
      <c r="I331" s="155">
        <f t="shared" si="85"/>
        <v>0</v>
      </c>
      <c r="J331" s="155">
        <f t="shared" si="85"/>
        <v>0</v>
      </c>
    </row>
    <row r="332" spans="1:10" s="215" customFormat="1" ht="60">
      <c r="A332" s="21"/>
      <c r="B332" s="24"/>
      <c r="C332" s="21" t="s">
        <v>260</v>
      </c>
      <c r="D332" s="21" t="s">
        <v>254</v>
      </c>
      <c r="E332" s="11" t="s">
        <v>504</v>
      </c>
      <c r="F332" s="33" t="s">
        <v>296</v>
      </c>
      <c r="G332" s="167" t="s">
        <v>659</v>
      </c>
      <c r="H332" s="155">
        <f t="shared" si="85"/>
        <v>3000</v>
      </c>
      <c r="I332" s="155">
        <f t="shared" si="85"/>
        <v>0</v>
      </c>
      <c r="J332" s="155">
        <f t="shared" si="85"/>
        <v>0</v>
      </c>
    </row>
    <row r="333" spans="1:10" s="215" customFormat="1" ht="24">
      <c r="A333" s="21"/>
      <c r="B333" s="24"/>
      <c r="C333" s="21" t="s">
        <v>260</v>
      </c>
      <c r="D333" s="21" t="s">
        <v>254</v>
      </c>
      <c r="E333" s="11" t="s">
        <v>504</v>
      </c>
      <c r="F333" s="21">
        <v>612</v>
      </c>
      <c r="G333" s="28" t="s">
        <v>545</v>
      </c>
      <c r="H333" s="155">
        <v>3000</v>
      </c>
      <c r="I333" s="155">
        <v>0</v>
      </c>
      <c r="J333" s="155">
        <v>0</v>
      </c>
    </row>
    <row r="334" spans="1:10" ht="24">
      <c r="A334" s="21"/>
      <c r="B334" s="24"/>
      <c r="C334" s="21" t="s">
        <v>260</v>
      </c>
      <c r="D334" s="21" t="s">
        <v>254</v>
      </c>
      <c r="E334" s="11" t="s">
        <v>187</v>
      </c>
      <c r="F334" s="21"/>
      <c r="G334" s="28" t="s">
        <v>160</v>
      </c>
      <c r="H334" s="131">
        <f>H335+H338+H341</f>
        <v>43628.799999999996</v>
      </c>
      <c r="I334" s="131">
        <f t="shared" ref="I334:J334" si="86">I335+I338+I341</f>
        <v>43628.799999999996</v>
      </c>
      <c r="J334" s="131">
        <f t="shared" si="86"/>
        <v>43628.799999999996</v>
      </c>
    </row>
    <row r="335" spans="1:10" ht="60">
      <c r="A335" s="21"/>
      <c r="B335" s="24"/>
      <c r="C335" s="21" t="s">
        <v>260</v>
      </c>
      <c r="D335" s="21" t="s">
        <v>254</v>
      </c>
      <c r="E335" s="11" t="s">
        <v>505</v>
      </c>
      <c r="F335" s="21"/>
      <c r="G335" s="180" t="s">
        <v>729</v>
      </c>
      <c r="H335" s="131">
        <f t="shared" ref="H335:J336" si="87">H336</f>
        <v>11747.442999999999</v>
      </c>
      <c r="I335" s="131">
        <f t="shared" si="87"/>
        <v>11747.442999999999</v>
      </c>
      <c r="J335" s="131">
        <f t="shared" si="87"/>
        <v>11747.442999999999</v>
      </c>
    </row>
    <row r="336" spans="1:10" ht="60">
      <c r="A336" s="21"/>
      <c r="B336" s="24"/>
      <c r="C336" s="21" t="s">
        <v>260</v>
      </c>
      <c r="D336" s="21" t="s">
        <v>254</v>
      </c>
      <c r="E336" s="11" t="s">
        <v>505</v>
      </c>
      <c r="F336" s="33" t="s">
        <v>296</v>
      </c>
      <c r="G336" s="167" t="s">
        <v>659</v>
      </c>
      <c r="H336" s="131">
        <f t="shared" si="87"/>
        <v>11747.442999999999</v>
      </c>
      <c r="I336" s="131">
        <f t="shared" si="87"/>
        <v>11747.442999999999</v>
      </c>
      <c r="J336" s="131">
        <f t="shared" si="87"/>
        <v>11747.442999999999</v>
      </c>
    </row>
    <row r="337" spans="1:10" ht="96">
      <c r="A337" s="21"/>
      <c r="B337" s="24"/>
      <c r="C337" s="21" t="s">
        <v>260</v>
      </c>
      <c r="D337" s="21" t="s">
        <v>254</v>
      </c>
      <c r="E337" s="11" t="s">
        <v>505</v>
      </c>
      <c r="F337" s="21" t="s">
        <v>299</v>
      </c>
      <c r="G337" s="28" t="s">
        <v>636</v>
      </c>
      <c r="H337" s="131">
        <v>11747.442999999999</v>
      </c>
      <c r="I337" s="131">
        <v>11747.442999999999</v>
      </c>
      <c r="J337" s="131">
        <v>11747.442999999999</v>
      </c>
    </row>
    <row r="338" spans="1:10" ht="60">
      <c r="A338" s="21"/>
      <c r="B338" s="24"/>
      <c r="C338" s="21" t="s">
        <v>260</v>
      </c>
      <c r="D338" s="21" t="s">
        <v>254</v>
      </c>
      <c r="E338" s="11" t="s">
        <v>217</v>
      </c>
      <c r="F338" s="21"/>
      <c r="G338" s="28" t="s">
        <v>220</v>
      </c>
      <c r="H338" s="131">
        <f>H339</f>
        <v>31565.7</v>
      </c>
      <c r="I338" s="131">
        <f t="shared" ref="I338:J338" si="88">I339</f>
        <v>31565.7</v>
      </c>
      <c r="J338" s="131">
        <f t="shared" si="88"/>
        <v>31565.7</v>
      </c>
    </row>
    <row r="339" spans="1:10" ht="60">
      <c r="A339" s="21"/>
      <c r="B339" s="24"/>
      <c r="C339" s="21" t="s">
        <v>260</v>
      </c>
      <c r="D339" s="21" t="s">
        <v>254</v>
      </c>
      <c r="E339" s="11" t="s">
        <v>217</v>
      </c>
      <c r="F339" s="30" t="s">
        <v>296</v>
      </c>
      <c r="G339" s="167" t="s">
        <v>659</v>
      </c>
      <c r="H339" s="131">
        <f t="shared" ref="H339:J339" si="89">H340</f>
        <v>31565.7</v>
      </c>
      <c r="I339" s="131">
        <f t="shared" si="89"/>
        <v>31565.7</v>
      </c>
      <c r="J339" s="131">
        <f t="shared" si="89"/>
        <v>31565.7</v>
      </c>
    </row>
    <row r="340" spans="1:10" ht="96">
      <c r="A340" s="21"/>
      <c r="B340" s="24"/>
      <c r="C340" s="21" t="s">
        <v>260</v>
      </c>
      <c r="D340" s="21" t="s">
        <v>254</v>
      </c>
      <c r="E340" s="11" t="s">
        <v>217</v>
      </c>
      <c r="F340" s="21" t="s">
        <v>299</v>
      </c>
      <c r="G340" s="28" t="s">
        <v>636</v>
      </c>
      <c r="H340" s="131">
        <v>31565.7</v>
      </c>
      <c r="I340" s="131">
        <v>31565.7</v>
      </c>
      <c r="J340" s="131">
        <v>31565.7</v>
      </c>
    </row>
    <row r="341" spans="1:10" ht="60">
      <c r="A341" s="21"/>
      <c r="B341" s="24"/>
      <c r="C341" s="21" t="s">
        <v>260</v>
      </c>
      <c r="D341" s="21" t="s">
        <v>254</v>
      </c>
      <c r="E341" s="11" t="s">
        <v>218</v>
      </c>
      <c r="F341" s="21"/>
      <c r="G341" s="28" t="s">
        <v>219</v>
      </c>
      <c r="H341" s="131">
        <f t="shared" ref="H341:J342" si="90">H342</f>
        <v>315.65699999999998</v>
      </c>
      <c r="I341" s="131">
        <f t="shared" si="90"/>
        <v>315.65699999999998</v>
      </c>
      <c r="J341" s="131">
        <f t="shared" si="90"/>
        <v>315.65699999999998</v>
      </c>
    </row>
    <row r="342" spans="1:10" ht="60">
      <c r="A342" s="21"/>
      <c r="B342" s="24"/>
      <c r="C342" s="21" t="s">
        <v>260</v>
      </c>
      <c r="D342" s="21" t="s">
        <v>254</v>
      </c>
      <c r="E342" s="11" t="s">
        <v>218</v>
      </c>
      <c r="F342" s="30" t="s">
        <v>296</v>
      </c>
      <c r="G342" s="167" t="s">
        <v>659</v>
      </c>
      <c r="H342" s="131">
        <f t="shared" si="90"/>
        <v>315.65699999999998</v>
      </c>
      <c r="I342" s="131">
        <f t="shared" si="90"/>
        <v>315.65699999999998</v>
      </c>
      <c r="J342" s="131">
        <f t="shared" si="90"/>
        <v>315.65699999999998</v>
      </c>
    </row>
    <row r="343" spans="1:10" ht="96">
      <c r="A343" s="21"/>
      <c r="B343" s="24"/>
      <c r="C343" s="21" t="s">
        <v>260</v>
      </c>
      <c r="D343" s="21" t="s">
        <v>254</v>
      </c>
      <c r="E343" s="11" t="s">
        <v>218</v>
      </c>
      <c r="F343" s="21" t="s">
        <v>299</v>
      </c>
      <c r="G343" s="28" t="s">
        <v>636</v>
      </c>
      <c r="H343" s="131">
        <v>315.65699999999998</v>
      </c>
      <c r="I343" s="131">
        <v>315.65699999999998</v>
      </c>
      <c r="J343" s="131">
        <v>315.65699999999998</v>
      </c>
    </row>
    <row r="344" spans="1:10" ht="36">
      <c r="A344" s="21"/>
      <c r="B344" s="24"/>
      <c r="C344" s="21" t="s">
        <v>260</v>
      </c>
      <c r="D344" s="21" t="s">
        <v>254</v>
      </c>
      <c r="E344" s="11" t="s">
        <v>784</v>
      </c>
      <c r="F344" s="21"/>
      <c r="G344" s="28" t="s">
        <v>709</v>
      </c>
      <c r="H344" s="131">
        <f t="shared" ref="H344:J346" si="91">H345</f>
        <v>520</v>
      </c>
      <c r="I344" s="131">
        <f t="shared" si="91"/>
        <v>520</v>
      </c>
      <c r="J344" s="131">
        <f t="shared" si="91"/>
        <v>520</v>
      </c>
    </row>
    <row r="345" spans="1:10" ht="96">
      <c r="A345" s="21"/>
      <c r="B345" s="24"/>
      <c r="C345" s="21" t="s">
        <v>260</v>
      </c>
      <c r="D345" s="21" t="s">
        <v>254</v>
      </c>
      <c r="E345" s="11" t="s">
        <v>785</v>
      </c>
      <c r="F345" s="21"/>
      <c r="G345" s="28" t="s">
        <v>317</v>
      </c>
      <c r="H345" s="131">
        <f>H346</f>
        <v>520</v>
      </c>
      <c r="I345" s="131">
        <f t="shared" si="91"/>
        <v>520</v>
      </c>
      <c r="J345" s="131">
        <f t="shared" si="91"/>
        <v>520</v>
      </c>
    </row>
    <row r="346" spans="1:10" ht="60">
      <c r="A346" s="21"/>
      <c r="B346" s="24"/>
      <c r="C346" s="21" t="s">
        <v>260</v>
      </c>
      <c r="D346" s="21" t="s">
        <v>254</v>
      </c>
      <c r="E346" s="11" t="s">
        <v>785</v>
      </c>
      <c r="F346" s="33" t="s">
        <v>296</v>
      </c>
      <c r="G346" s="167" t="s">
        <v>659</v>
      </c>
      <c r="H346" s="131">
        <f>H347</f>
        <v>520</v>
      </c>
      <c r="I346" s="131">
        <f t="shared" si="91"/>
        <v>520</v>
      </c>
      <c r="J346" s="131">
        <f t="shared" si="91"/>
        <v>520</v>
      </c>
    </row>
    <row r="347" spans="1:10" ht="96">
      <c r="A347" s="21"/>
      <c r="B347" s="24"/>
      <c r="C347" s="21" t="s">
        <v>260</v>
      </c>
      <c r="D347" s="21" t="s">
        <v>254</v>
      </c>
      <c r="E347" s="11" t="s">
        <v>785</v>
      </c>
      <c r="F347" s="21" t="s">
        <v>299</v>
      </c>
      <c r="G347" s="28" t="s">
        <v>636</v>
      </c>
      <c r="H347" s="131">
        <v>520</v>
      </c>
      <c r="I347" s="131">
        <v>520</v>
      </c>
      <c r="J347" s="131">
        <v>520</v>
      </c>
    </row>
    <row r="348" spans="1:10">
      <c r="A348" s="21"/>
      <c r="B348" s="24"/>
      <c r="C348" s="24">
        <v>10</v>
      </c>
      <c r="D348" s="25" t="s">
        <v>248</v>
      </c>
      <c r="E348" s="25"/>
      <c r="F348" s="24"/>
      <c r="G348" s="196" t="s">
        <v>318</v>
      </c>
      <c r="H348" s="148">
        <f>H349+H355+H361+H379</f>
        <v>19733.562000000002</v>
      </c>
      <c r="I348" s="148">
        <f>I349+I355+I361+I379</f>
        <v>19740.299000000003</v>
      </c>
      <c r="J348" s="148">
        <f>J349+J355+J361+J379</f>
        <v>24257.614000000001</v>
      </c>
    </row>
    <row r="349" spans="1:10">
      <c r="A349" s="21"/>
      <c r="B349" s="24"/>
      <c r="C349" s="102">
        <v>10</v>
      </c>
      <c r="D349" s="102" t="s">
        <v>254</v>
      </c>
      <c r="E349" s="101"/>
      <c r="F349" s="102"/>
      <c r="G349" s="121" t="s">
        <v>28</v>
      </c>
      <c r="H349" s="149">
        <f t="shared" ref="H349:J350" si="92">H350</f>
        <v>3684</v>
      </c>
      <c r="I349" s="149">
        <f t="shared" si="92"/>
        <v>3684</v>
      </c>
      <c r="J349" s="149">
        <f t="shared" si="92"/>
        <v>3684</v>
      </c>
    </row>
    <row r="350" spans="1:10" ht="24">
      <c r="A350" s="21"/>
      <c r="B350" s="24"/>
      <c r="C350" s="21">
        <v>10</v>
      </c>
      <c r="D350" s="21" t="s">
        <v>254</v>
      </c>
      <c r="E350" s="11" t="s">
        <v>130</v>
      </c>
      <c r="F350" s="11"/>
      <c r="G350" s="28" t="s">
        <v>67</v>
      </c>
      <c r="H350" s="131">
        <f t="shared" si="92"/>
        <v>3684</v>
      </c>
      <c r="I350" s="131">
        <f t="shared" si="92"/>
        <v>3684</v>
      </c>
      <c r="J350" s="131">
        <f t="shared" si="92"/>
        <v>3684</v>
      </c>
    </row>
    <row r="351" spans="1:10" ht="48">
      <c r="A351" s="21"/>
      <c r="B351" s="24"/>
      <c r="C351" s="21">
        <v>10</v>
      </c>
      <c r="D351" s="21" t="s">
        <v>254</v>
      </c>
      <c r="E351" s="11" t="s">
        <v>536</v>
      </c>
      <c r="F351" s="21"/>
      <c r="G351" s="28" t="s">
        <v>537</v>
      </c>
      <c r="H351" s="131">
        <f>H354</f>
        <v>3684</v>
      </c>
      <c r="I351" s="131">
        <f>I354</f>
        <v>3684</v>
      </c>
      <c r="J351" s="131">
        <f>J354</f>
        <v>3684</v>
      </c>
    </row>
    <row r="352" spans="1:10" ht="36">
      <c r="A352" s="21"/>
      <c r="B352" s="24"/>
      <c r="C352" s="21">
        <v>10</v>
      </c>
      <c r="D352" s="21" t="s">
        <v>254</v>
      </c>
      <c r="E352" s="11" t="s">
        <v>508</v>
      </c>
      <c r="F352" s="30"/>
      <c r="G352" s="167" t="s">
        <v>538</v>
      </c>
      <c r="H352" s="131">
        <f t="shared" ref="H352:J353" si="93">H353</f>
        <v>3684</v>
      </c>
      <c r="I352" s="131">
        <f t="shared" si="93"/>
        <v>3684</v>
      </c>
      <c r="J352" s="131">
        <f t="shared" si="93"/>
        <v>3684</v>
      </c>
    </row>
    <row r="353" spans="1:14" ht="24">
      <c r="A353" s="21"/>
      <c r="B353" s="24"/>
      <c r="C353" s="21">
        <v>10</v>
      </c>
      <c r="D353" s="21" t="s">
        <v>254</v>
      </c>
      <c r="E353" s="11" t="s">
        <v>508</v>
      </c>
      <c r="F353" s="30" t="s">
        <v>566</v>
      </c>
      <c r="G353" s="167" t="s">
        <v>14</v>
      </c>
      <c r="H353" s="131">
        <f t="shared" si="93"/>
        <v>3684</v>
      </c>
      <c r="I353" s="131">
        <f t="shared" si="93"/>
        <v>3684</v>
      </c>
      <c r="J353" s="131">
        <f t="shared" si="93"/>
        <v>3684</v>
      </c>
    </row>
    <row r="354" spans="1:14" ht="24">
      <c r="A354" s="21"/>
      <c r="B354" s="24"/>
      <c r="C354" s="21" t="s">
        <v>319</v>
      </c>
      <c r="D354" s="21" t="s">
        <v>254</v>
      </c>
      <c r="E354" s="11" t="s">
        <v>508</v>
      </c>
      <c r="F354" s="21">
        <v>312</v>
      </c>
      <c r="G354" s="28" t="s">
        <v>551</v>
      </c>
      <c r="H354" s="131">
        <v>3684</v>
      </c>
      <c r="I354" s="131">
        <v>3684</v>
      </c>
      <c r="J354" s="131">
        <v>3684</v>
      </c>
    </row>
    <row r="355" spans="1:14" ht="24">
      <c r="A355" s="21"/>
      <c r="B355" s="24"/>
      <c r="C355" s="102" t="s">
        <v>319</v>
      </c>
      <c r="D355" s="102" t="s">
        <v>320</v>
      </c>
      <c r="E355" s="101"/>
      <c r="F355" s="102"/>
      <c r="G355" s="121" t="s">
        <v>321</v>
      </c>
      <c r="H355" s="149">
        <f t="shared" ref="H355:J355" si="94">H356</f>
        <v>10008</v>
      </c>
      <c r="I355" s="149">
        <f t="shared" si="94"/>
        <v>10008</v>
      </c>
      <c r="J355" s="149">
        <f t="shared" si="94"/>
        <v>10008</v>
      </c>
    </row>
    <row r="356" spans="1:14" ht="24">
      <c r="A356" s="21"/>
      <c r="B356" s="24"/>
      <c r="C356" s="21" t="s">
        <v>319</v>
      </c>
      <c r="D356" s="21" t="s">
        <v>320</v>
      </c>
      <c r="E356" s="11" t="s">
        <v>130</v>
      </c>
      <c r="F356" s="11"/>
      <c r="G356" s="28" t="s">
        <v>67</v>
      </c>
      <c r="H356" s="131">
        <f>H357</f>
        <v>10008</v>
      </c>
      <c r="I356" s="131">
        <f>I357</f>
        <v>10008</v>
      </c>
      <c r="J356" s="131">
        <f>J357</f>
        <v>10008</v>
      </c>
    </row>
    <row r="357" spans="1:14" ht="36">
      <c r="A357" s="21"/>
      <c r="B357" s="24"/>
      <c r="C357" s="21" t="s">
        <v>319</v>
      </c>
      <c r="D357" s="21" t="s">
        <v>320</v>
      </c>
      <c r="E357" s="11" t="s">
        <v>424</v>
      </c>
      <c r="F357" s="11"/>
      <c r="G357" s="28" t="s">
        <v>68</v>
      </c>
      <c r="H357" s="131">
        <f t="shared" ref="H357:J359" si="95">H358</f>
        <v>10008</v>
      </c>
      <c r="I357" s="131">
        <f t="shared" si="95"/>
        <v>10008</v>
      </c>
      <c r="J357" s="131">
        <f t="shared" si="95"/>
        <v>10008</v>
      </c>
    </row>
    <row r="358" spans="1:14" ht="144">
      <c r="A358" s="21"/>
      <c r="B358" s="24"/>
      <c r="C358" s="21" t="s">
        <v>319</v>
      </c>
      <c r="D358" s="21" t="s">
        <v>320</v>
      </c>
      <c r="E358" s="11" t="s">
        <v>511</v>
      </c>
      <c r="F358" s="21"/>
      <c r="G358" s="28" t="s">
        <v>128</v>
      </c>
      <c r="H358" s="131">
        <f t="shared" si="95"/>
        <v>10008</v>
      </c>
      <c r="I358" s="131">
        <f t="shared" si="95"/>
        <v>10008</v>
      </c>
      <c r="J358" s="131">
        <f t="shared" si="95"/>
        <v>10008</v>
      </c>
    </row>
    <row r="359" spans="1:14" ht="24">
      <c r="A359" s="21"/>
      <c r="B359" s="24"/>
      <c r="C359" s="21" t="s">
        <v>319</v>
      </c>
      <c r="D359" s="21" t="s">
        <v>320</v>
      </c>
      <c r="E359" s="11" t="s">
        <v>511</v>
      </c>
      <c r="F359" s="30" t="s">
        <v>566</v>
      </c>
      <c r="G359" s="167" t="s">
        <v>14</v>
      </c>
      <c r="H359" s="131">
        <f t="shared" si="95"/>
        <v>10008</v>
      </c>
      <c r="I359" s="131">
        <f t="shared" si="95"/>
        <v>10008</v>
      </c>
      <c r="J359" s="131">
        <f t="shared" si="95"/>
        <v>10008</v>
      </c>
    </row>
    <row r="360" spans="1:14" ht="48">
      <c r="A360" s="21"/>
      <c r="B360" s="24"/>
      <c r="C360" s="21" t="s">
        <v>319</v>
      </c>
      <c r="D360" s="21" t="s">
        <v>320</v>
      </c>
      <c r="E360" s="11" t="s">
        <v>511</v>
      </c>
      <c r="F360" s="21">
        <v>313</v>
      </c>
      <c r="G360" s="28" t="s">
        <v>63</v>
      </c>
      <c r="H360" s="131">
        <v>10008</v>
      </c>
      <c r="I360" s="131">
        <v>10008</v>
      </c>
      <c r="J360" s="131">
        <v>10008</v>
      </c>
    </row>
    <row r="361" spans="1:14">
      <c r="A361" s="21"/>
      <c r="B361" s="24"/>
      <c r="C361" s="102" t="s">
        <v>319</v>
      </c>
      <c r="D361" s="102" t="s">
        <v>247</v>
      </c>
      <c r="E361" s="119"/>
      <c r="F361" s="120"/>
      <c r="G361" s="198" t="s">
        <v>29</v>
      </c>
      <c r="H361" s="149">
        <f>H371+H362</f>
        <v>5749.61</v>
      </c>
      <c r="I361" s="149">
        <f t="shared" ref="I361:J361" si="96">I371+I362</f>
        <v>5756.3469999999998</v>
      </c>
      <c r="J361" s="149">
        <f t="shared" si="96"/>
        <v>10273.662</v>
      </c>
    </row>
    <row r="362" spans="1:14" ht="24">
      <c r="A362" s="21"/>
      <c r="B362" s="24"/>
      <c r="C362" s="21" t="s">
        <v>319</v>
      </c>
      <c r="D362" s="21" t="s">
        <v>247</v>
      </c>
      <c r="E362" s="11" t="s">
        <v>411</v>
      </c>
      <c r="F362" s="11"/>
      <c r="G362" s="28" t="s">
        <v>706</v>
      </c>
      <c r="H362" s="131">
        <f t="shared" ref="H362:J363" si="97">H363</f>
        <v>1216.71</v>
      </c>
      <c r="I362" s="131">
        <f t="shared" si="97"/>
        <v>1223.347</v>
      </c>
      <c r="J362" s="131">
        <f t="shared" si="97"/>
        <v>1207.8620000000001</v>
      </c>
    </row>
    <row r="363" spans="1:14" ht="48">
      <c r="A363" s="21"/>
      <c r="B363" s="24"/>
      <c r="C363" s="21" t="s">
        <v>319</v>
      </c>
      <c r="D363" s="21" t="s">
        <v>247</v>
      </c>
      <c r="E363" s="11" t="s">
        <v>539</v>
      </c>
      <c r="F363" s="11"/>
      <c r="G363" s="28" t="s">
        <v>707</v>
      </c>
      <c r="H363" s="131">
        <f>H364</f>
        <v>1216.71</v>
      </c>
      <c r="I363" s="131">
        <f t="shared" si="97"/>
        <v>1223.347</v>
      </c>
      <c r="J363" s="131">
        <f t="shared" si="97"/>
        <v>1207.8620000000001</v>
      </c>
    </row>
    <row r="364" spans="1:14" ht="36">
      <c r="A364" s="21"/>
      <c r="B364" s="24"/>
      <c r="C364" s="21" t="s">
        <v>319</v>
      </c>
      <c r="D364" s="21" t="s">
        <v>247</v>
      </c>
      <c r="E364" s="11" t="s">
        <v>541</v>
      </c>
      <c r="F364" s="11"/>
      <c r="G364" s="28" t="s">
        <v>730</v>
      </c>
      <c r="H364" s="131">
        <f>H365+H369</f>
        <v>1216.71</v>
      </c>
      <c r="I364" s="131">
        <f>I365</f>
        <v>1223.347</v>
      </c>
      <c r="J364" s="131">
        <f>J365</f>
        <v>1207.8620000000001</v>
      </c>
    </row>
    <row r="365" spans="1:14" ht="36">
      <c r="A365" s="21"/>
      <c r="B365" s="24"/>
      <c r="C365" s="21" t="s">
        <v>319</v>
      </c>
      <c r="D365" s="21" t="s">
        <v>247</v>
      </c>
      <c r="E365" s="11" t="s">
        <v>786</v>
      </c>
      <c r="F365" s="11"/>
      <c r="G365" s="28" t="s">
        <v>31</v>
      </c>
      <c r="H365" s="131">
        <f t="shared" ref="H365:J366" si="98">H366</f>
        <v>1083.9780000000001</v>
      </c>
      <c r="I365" s="131">
        <f t="shared" si="98"/>
        <v>1223.347</v>
      </c>
      <c r="J365" s="131">
        <f t="shared" si="98"/>
        <v>1207.8620000000001</v>
      </c>
    </row>
    <row r="366" spans="1:14" ht="24">
      <c r="A366" s="21"/>
      <c r="B366" s="24"/>
      <c r="C366" s="21" t="s">
        <v>319</v>
      </c>
      <c r="D366" s="21" t="s">
        <v>247</v>
      </c>
      <c r="E366" s="11" t="s">
        <v>786</v>
      </c>
      <c r="F366" s="30" t="s">
        <v>566</v>
      </c>
      <c r="G366" s="167" t="s">
        <v>14</v>
      </c>
      <c r="H366" s="131">
        <f t="shared" si="98"/>
        <v>1083.9780000000001</v>
      </c>
      <c r="I366" s="131">
        <f t="shared" si="98"/>
        <v>1223.347</v>
      </c>
      <c r="J366" s="131">
        <f t="shared" si="98"/>
        <v>1207.8620000000001</v>
      </c>
    </row>
    <row r="367" spans="1:14" ht="24">
      <c r="A367" s="21"/>
      <c r="B367" s="24"/>
      <c r="C367" s="21" t="s">
        <v>319</v>
      </c>
      <c r="D367" s="21" t="s">
        <v>247</v>
      </c>
      <c r="E367" s="11" t="s">
        <v>786</v>
      </c>
      <c r="F367" s="21" t="s">
        <v>119</v>
      </c>
      <c r="G367" s="28" t="s">
        <v>120</v>
      </c>
      <c r="H367" s="131">
        <v>1083.9780000000001</v>
      </c>
      <c r="I367" s="131">
        <v>1223.347</v>
      </c>
      <c r="J367" s="131">
        <v>1207.8620000000001</v>
      </c>
    </row>
    <row r="368" spans="1:14" s="218" customFormat="1" ht="96">
      <c r="A368" s="21"/>
      <c r="B368" s="24"/>
      <c r="C368" s="21" t="s">
        <v>319</v>
      </c>
      <c r="D368" s="21" t="s">
        <v>247</v>
      </c>
      <c r="E368" s="132" t="s">
        <v>805</v>
      </c>
      <c r="F368" s="21"/>
      <c r="G368" s="28" t="s">
        <v>803</v>
      </c>
      <c r="H368" s="131">
        <f>H369</f>
        <v>132.732</v>
      </c>
      <c r="I368" s="131">
        <f t="shared" ref="I368:J369" si="99">I369</f>
        <v>0</v>
      </c>
      <c r="J368" s="131">
        <f t="shared" si="99"/>
        <v>0</v>
      </c>
      <c r="N368" s="226"/>
    </row>
    <row r="369" spans="1:14" s="218" customFormat="1" ht="24">
      <c r="A369" s="21"/>
      <c r="B369" s="24"/>
      <c r="C369" s="21" t="s">
        <v>319</v>
      </c>
      <c r="D369" s="21" t="s">
        <v>247</v>
      </c>
      <c r="E369" s="132" t="s">
        <v>805</v>
      </c>
      <c r="F369" s="30" t="s">
        <v>566</v>
      </c>
      <c r="G369" s="167" t="s">
        <v>14</v>
      </c>
      <c r="H369" s="131">
        <f>H370</f>
        <v>132.732</v>
      </c>
      <c r="I369" s="131">
        <f t="shared" si="99"/>
        <v>0</v>
      </c>
      <c r="J369" s="131">
        <f t="shared" si="99"/>
        <v>0</v>
      </c>
      <c r="N369" s="226"/>
    </row>
    <row r="370" spans="1:14" s="218" customFormat="1" ht="48">
      <c r="A370" s="21"/>
      <c r="B370" s="24"/>
      <c r="C370" s="21" t="s">
        <v>319</v>
      </c>
      <c r="D370" s="21" t="s">
        <v>247</v>
      </c>
      <c r="E370" s="132" t="s">
        <v>805</v>
      </c>
      <c r="F370" s="115">
        <v>321</v>
      </c>
      <c r="G370" s="179" t="s">
        <v>137</v>
      </c>
      <c r="H370" s="131">
        <v>132.732</v>
      </c>
      <c r="I370" s="131">
        <v>0</v>
      </c>
      <c r="J370" s="131">
        <v>0</v>
      </c>
    </row>
    <row r="371" spans="1:14" ht="24">
      <c r="A371" s="21"/>
      <c r="B371" s="24"/>
      <c r="C371" s="21" t="s">
        <v>319</v>
      </c>
      <c r="D371" s="21" t="s">
        <v>247</v>
      </c>
      <c r="E371" s="11" t="s">
        <v>130</v>
      </c>
      <c r="F371" s="11"/>
      <c r="G371" s="28" t="s">
        <v>67</v>
      </c>
      <c r="H371" s="131">
        <f>H372</f>
        <v>4532.8999999999996</v>
      </c>
      <c r="I371" s="131">
        <f>I372</f>
        <v>4533</v>
      </c>
      <c r="J371" s="131">
        <f>J372</f>
        <v>9065.7999999999993</v>
      </c>
    </row>
    <row r="372" spans="1:14" ht="36">
      <c r="A372" s="21"/>
      <c r="B372" s="24"/>
      <c r="C372" s="21" t="s">
        <v>319</v>
      </c>
      <c r="D372" s="21" t="s">
        <v>247</v>
      </c>
      <c r="E372" s="11" t="s">
        <v>424</v>
      </c>
      <c r="F372" s="11"/>
      <c r="G372" s="28" t="s">
        <v>68</v>
      </c>
      <c r="H372" s="131">
        <f>H376+H373</f>
        <v>4532.8999999999996</v>
      </c>
      <c r="I372" s="131">
        <f>I376+I373</f>
        <v>4533</v>
      </c>
      <c r="J372" s="131">
        <f>J376+J373</f>
        <v>9065.7999999999993</v>
      </c>
    </row>
    <row r="373" spans="1:14" ht="96">
      <c r="A373" s="21"/>
      <c r="B373" s="24"/>
      <c r="C373" s="21" t="s">
        <v>319</v>
      </c>
      <c r="D373" s="21" t="s">
        <v>247</v>
      </c>
      <c r="E373" s="32" t="s">
        <v>513</v>
      </c>
      <c r="F373" s="174"/>
      <c r="G373" s="176" t="s">
        <v>591</v>
      </c>
      <c r="H373" s="131">
        <f t="shared" ref="H373:J374" si="100">H374</f>
        <v>0</v>
      </c>
      <c r="I373" s="131">
        <f t="shared" si="100"/>
        <v>2266.5</v>
      </c>
      <c r="J373" s="131">
        <f t="shared" si="100"/>
        <v>3399.7</v>
      </c>
    </row>
    <row r="374" spans="1:14" ht="60">
      <c r="A374" s="21"/>
      <c r="B374" s="24"/>
      <c r="C374" s="21" t="s">
        <v>319</v>
      </c>
      <c r="D374" s="21" t="s">
        <v>247</v>
      </c>
      <c r="E374" s="32" t="s">
        <v>513</v>
      </c>
      <c r="F374" s="30">
        <v>400</v>
      </c>
      <c r="G374" s="167" t="s">
        <v>203</v>
      </c>
      <c r="H374" s="131">
        <f t="shared" si="100"/>
        <v>0</v>
      </c>
      <c r="I374" s="131">
        <f t="shared" si="100"/>
        <v>2266.5</v>
      </c>
      <c r="J374" s="131">
        <f t="shared" si="100"/>
        <v>3399.7</v>
      </c>
    </row>
    <row r="375" spans="1:14" ht="72">
      <c r="A375" s="21"/>
      <c r="B375" s="24"/>
      <c r="C375" s="21" t="s">
        <v>319</v>
      </c>
      <c r="D375" s="21" t="s">
        <v>247</v>
      </c>
      <c r="E375" s="32" t="s">
        <v>513</v>
      </c>
      <c r="F375" s="21">
        <v>412</v>
      </c>
      <c r="G375" s="28" t="s">
        <v>188</v>
      </c>
      <c r="H375" s="131">
        <v>0</v>
      </c>
      <c r="I375" s="131">
        <v>2266.5</v>
      </c>
      <c r="J375" s="131">
        <v>3399.7</v>
      </c>
    </row>
    <row r="376" spans="1:14" ht="120">
      <c r="A376" s="21"/>
      <c r="B376" s="24"/>
      <c r="C376" s="21" t="s">
        <v>319</v>
      </c>
      <c r="D376" s="21" t="s">
        <v>247</v>
      </c>
      <c r="E376" s="32" t="s">
        <v>78</v>
      </c>
      <c r="F376" s="174"/>
      <c r="G376" s="176" t="s">
        <v>79</v>
      </c>
      <c r="H376" s="131">
        <f t="shared" ref="H376:J377" si="101">H377</f>
        <v>4532.8999999999996</v>
      </c>
      <c r="I376" s="131">
        <f t="shared" si="101"/>
        <v>2266.5</v>
      </c>
      <c r="J376" s="131">
        <f t="shared" si="101"/>
        <v>5666.1</v>
      </c>
    </row>
    <row r="377" spans="1:14" ht="60">
      <c r="A377" s="21"/>
      <c r="B377" s="24"/>
      <c r="C377" s="21" t="s">
        <v>319</v>
      </c>
      <c r="D377" s="21" t="s">
        <v>247</v>
      </c>
      <c r="E377" s="32" t="s">
        <v>78</v>
      </c>
      <c r="F377" s="30">
        <v>400</v>
      </c>
      <c r="G377" s="167" t="s">
        <v>203</v>
      </c>
      <c r="H377" s="131">
        <f t="shared" si="101"/>
        <v>4532.8999999999996</v>
      </c>
      <c r="I377" s="131">
        <f t="shared" si="101"/>
        <v>2266.5</v>
      </c>
      <c r="J377" s="131">
        <f t="shared" si="101"/>
        <v>5666.1</v>
      </c>
    </row>
    <row r="378" spans="1:14" ht="72">
      <c r="A378" s="21"/>
      <c r="B378" s="24"/>
      <c r="C378" s="21" t="s">
        <v>319</v>
      </c>
      <c r="D378" s="21" t="s">
        <v>247</v>
      </c>
      <c r="E378" s="32" t="s">
        <v>78</v>
      </c>
      <c r="F378" s="21">
        <v>412</v>
      </c>
      <c r="G378" s="28" t="s">
        <v>188</v>
      </c>
      <c r="H378" s="131">
        <v>4532.8999999999996</v>
      </c>
      <c r="I378" s="131">
        <v>2266.5</v>
      </c>
      <c r="J378" s="153">
        <v>5666.1</v>
      </c>
    </row>
    <row r="379" spans="1:14" ht="24">
      <c r="A379" s="21"/>
      <c r="B379" s="24"/>
      <c r="C379" s="102">
        <v>10</v>
      </c>
      <c r="D379" s="101" t="s">
        <v>22</v>
      </c>
      <c r="E379" s="104"/>
      <c r="F379" s="102"/>
      <c r="G379" s="121" t="s">
        <v>675</v>
      </c>
      <c r="H379" s="149">
        <f>H380</f>
        <v>291.952</v>
      </c>
      <c r="I379" s="149">
        <f>I380</f>
        <v>291.952</v>
      </c>
      <c r="J379" s="149">
        <f>J380</f>
        <v>291.952</v>
      </c>
    </row>
    <row r="380" spans="1:14" ht="48">
      <c r="A380" s="21"/>
      <c r="B380" s="24"/>
      <c r="C380" s="21">
        <v>10</v>
      </c>
      <c r="D380" s="11" t="s">
        <v>22</v>
      </c>
      <c r="E380" s="11" t="s">
        <v>407</v>
      </c>
      <c r="F380" s="21"/>
      <c r="G380" s="28" t="s">
        <v>695</v>
      </c>
      <c r="H380" s="131">
        <f t="shared" ref="H380:J381" si="102">H381</f>
        <v>291.952</v>
      </c>
      <c r="I380" s="131">
        <f t="shared" si="102"/>
        <v>291.952</v>
      </c>
      <c r="J380" s="131">
        <f t="shared" si="102"/>
        <v>291.952</v>
      </c>
    </row>
    <row r="381" spans="1:14" ht="96">
      <c r="A381" s="21"/>
      <c r="B381" s="24"/>
      <c r="C381" s="21">
        <v>10</v>
      </c>
      <c r="D381" s="11" t="s">
        <v>22</v>
      </c>
      <c r="E381" s="11" t="s">
        <v>408</v>
      </c>
      <c r="F381" s="21"/>
      <c r="G381" s="28" t="s">
        <v>760</v>
      </c>
      <c r="H381" s="131">
        <f t="shared" si="102"/>
        <v>291.952</v>
      </c>
      <c r="I381" s="131">
        <f t="shared" si="102"/>
        <v>291.952</v>
      </c>
      <c r="J381" s="131">
        <f t="shared" si="102"/>
        <v>291.952</v>
      </c>
    </row>
    <row r="382" spans="1:14" ht="48">
      <c r="A382" s="21"/>
      <c r="B382" s="24"/>
      <c r="C382" s="21">
        <v>10</v>
      </c>
      <c r="D382" s="11" t="s">
        <v>22</v>
      </c>
      <c r="E382" s="11" t="s">
        <v>410</v>
      </c>
      <c r="F382" s="21"/>
      <c r="G382" s="28" t="s">
        <v>762</v>
      </c>
      <c r="H382" s="131">
        <f>H383+H386</f>
        <v>291.952</v>
      </c>
      <c r="I382" s="131">
        <f>I383+I386</f>
        <v>291.952</v>
      </c>
      <c r="J382" s="131">
        <f>J383+J386</f>
        <v>291.952</v>
      </c>
    </row>
    <row r="383" spans="1:14" ht="60">
      <c r="A383" s="21"/>
      <c r="B383" s="24"/>
      <c r="C383" s="21">
        <v>10</v>
      </c>
      <c r="D383" s="11" t="s">
        <v>22</v>
      </c>
      <c r="E383" s="11" t="s">
        <v>509</v>
      </c>
      <c r="F383" s="21"/>
      <c r="G383" s="28" t="s">
        <v>311</v>
      </c>
      <c r="H383" s="131">
        <f t="shared" ref="H383:J384" si="103">H384</f>
        <v>91.951999999999998</v>
      </c>
      <c r="I383" s="131">
        <f t="shared" si="103"/>
        <v>91.951999999999998</v>
      </c>
      <c r="J383" s="131">
        <f t="shared" si="103"/>
        <v>91.951999999999998</v>
      </c>
    </row>
    <row r="384" spans="1:14" ht="24">
      <c r="A384" s="21"/>
      <c r="B384" s="24"/>
      <c r="C384" s="21">
        <v>10</v>
      </c>
      <c r="D384" s="11" t="s">
        <v>22</v>
      </c>
      <c r="E384" s="11" t="s">
        <v>509</v>
      </c>
      <c r="F384" s="30" t="s">
        <v>566</v>
      </c>
      <c r="G384" s="167" t="s">
        <v>14</v>
      </c>
      <c r="H384" s="131">
        <f t="shared" si="103"/>
        <v>91.951999999999998</v>
      </c>
      <c r="I384" s="131">
        <f t="shared" si="103"/>
        <v>91.951999999999998</v>
      </c>
      <c r="J384" s="131">
        <f t="shared" si="103"/>
        <v>91.951999999999998</v>
      </c>
    </row>
    <row r="385" spans="1:10" ht="36">
      <c r="A385" s="21"/>
      <c r="B385" s="24"/>
      <c r="C385" s="21">
        <v>10</v>
      </c>
      <c r="D385" s="11" t="s">
        <v>22</v>
      </c>
      <c r="E385" s="11" t="s">
        <v>509</v>
      </c>
      <c r="F385" s="21">
        <v>330</v>
      </c>
      <c r="G385" s="28" t="s">
        <v>674</v>
      </c>
      <c r="H385" s="131">
        <v>91.951999999999998</v>
      </c>
      <c r="I385" s="131">
        <v>91.951999999999998</v>
      </c>
      <c r="J385" s="131">
        <v>91.951999999999998</v>
      </c>
    </row>
    <row r="386" spans="1:10" ht="96">
      <c r="A386" s="21"/>
      <c r="B386" s="24"/>
      <c r="C386" s="21">
        <v>10</v>
      </c>
      <c r="D386" s="11" t="s">
        <v>22</v>
      </c>
      <c r="E386" s="11" t="s">
        <v>510</v>
      </c>
      <c r="F386" s="21"/>
      <c r="G386" s="28" t="s">
        <v>189</v>
      </c>
      <c r="H386" s="131">
        <f t="shared" ref="H386:J387" si="104">H387</f>
        <v>200</v>
      </c>
      <c r="I386" s="131">
        <f t="shared" si="104"/>
        <v>200</v>
      </c>
      <c r="J386" s="131">
        <f t="shared" si="104"/>
        <v>200</v>
      </c>
    </row>
    <row r="387" spans="1:10" ht="60">
      <c r="A387" s="21"/>
      <c r="B387" s="24"/>
      <c r="C387" s="21">
        <v>10</v>
      </c>
      <c r="D387" s="11" t="s">
        <v>22</v>
      </c>
      <c r="E387" s="11" t="s">
        <v>510</v>
      </c>
      <c r="F387" s="33" t="s">
        <v>296</v>
      </c>
      <c r="G387" s="167" t="s">
        <v>659</v>
      </c>
      <c r="H387" s="131">
        <f t="shared" si="104"/>
        <v>200</v>
      </c>
      <c r="I387" s="131">
        <f t="shared" si="104"/>
        <v>200</v>
      </c>
      <c r="J387" s="131">
        <f t="shared" si="104"/>
        <v>200</v>
      </c>
    </row>
    <row r="388" spans="1:10" ht="48">
      <c r="A388" s="21"/>
      <c r="B388" s="24"/>
      <c r="C388" s="21">
        <v>10</v>
      </c>
      <c r="D388" s="11" t="s">
        <v>22</v>
      </c>
      <c r="E388" s="11" t="s">
        <v>510</v>
      </c>
      <c r="F388" s="21">
        <v>633</v>
      </c>
      <c r="G388" s="28" t="s">
        <v>663</v>
      </c>
      <c r="H388" s="131">
        <v>200</v>
      </c>
      <c r="I388" s="131">
        <v>200</v>
      </c>
      <c r="J388" s="131">
        <v>200</v>
      </c>
    </row>
    <row r="389" spans="1:10" ht="24">
      <c r="A389" s="21"/>
      <c r="B389" s="24"/>
      <c r="C389" s="24" t="s">
        <v>322</v>
      </c>
      <c r="D389" s="24" t="s">
        <v>248</v>
      </c>
      <c r="E389" s="25"/>
      <c r="F389" s="24"/>
      <c r="G389" s="196" t="s">
        <v>323</v>
      </c>
      <c r="H389" s="148">
        <f>H390</f>
        <v>2922.7179999999998</v>
      </c>
      <c r="I389" s="148">
        <f t="shared" ref="I389:J389" si="105">I390</f>
        <v>3000</v>
      </c>
      <c r="J389" s="148">
        <f t="shared" si="105"/>
        <v>3000</v>
      </c>
    </row>
    <row r="390" spans="1:10">
      <c r="A390" s="21"/>
      <c r="B390" s="24"/>
      <c r="C390" s="102" t="s">
        <v>322</v>
      </c>
      <c r="D390" s="102" t="s">
        <v>294</v>
      </c>
      <c r="E390" s="101"/>
      <c r="F390" s="102"/>
      <c r="G390" s="121" t="s">
        <v>324</v>
      </c>
      <c r="H390" s="149">
        <f t="shared" ref="H390:J390" si="106">H391</f>
        <v>2922.7179999999998</v>
      </c>
      <c r="I390" s="149">
        <f t="shared" si="106"/>
        <v>3000</v>
      </c>
      <c r="J390" s="149">
        <f t="shared" si="106"/>
        <v>3000</v>
      </c>
    </row>
    <row r="391" spans="1:10" ht="36">
      <c r="A391" s="21"/>
      <c r="B391" s="24"/>
      <c r="C391" s="21" t="s">
        <v>322</v>
      </c>
      <c r="D391" s="21" t="s">
        <v>294</v>
      </c>
      <c r="E391" s="11" t="s">
        <v>420</v>
      </c>
      <c r="F391" s="21"/>
      <c r="G391" s="28" t="s">
        <v>775</v>
      </c>
      <c r="H391" s="131">
        <f>H392+H400</f>
        <v>2922.7179999999998</v>
      </c>
      <c r="I391" s="131">
        <f>I392+I400</f>
        <v>3000</v>
      </c>
      <c r="J391" s="131">
        <f>J392+J400</f>
        <v>3000</v>
      </c>
    </row>
    <row r="392" spans="1:10" ht="48">
      <c r="A392" s="21"/>
      <c r="B392" s="24"/>
      <c r="C392" s="21" t="s">
        <v>322</v>
      </c>
      <c r="D392" s="21" t="s">
        <v>294</v>
      </c>
      <c r="E392" s="11" t="s">
        <v>421</v>
      </c>
      <c r="F392" s="21"/>
      <c r="G392" s="28" t="s">
        <v>200</v>
      </c>
      <c r="H392" s="131">
        <f>H394+H398</f>
        <v>1800</v>
      </c>
      <c r="I392" s="131">
        <f>I394+I398</f>
        <v>1800</v>
      </c>
      <c r="J392" s="131">
        <f>J394+J398</f>
        <v>1800</v>
      </c>
    </row>
    <row r="393" spans="1:10" ht="108">
      <c r="A393" s="21"/>
      <c r="B393" s="24"/>
      <c r="C393" s="21" t="s">
        <v>322</v>
      </c>
      <c r="D393" s="21" t="s">
        <v>294</v>
      </c>
      <c r="E393" s="11" t="s">
        <v>422</v>
      </c>
      <c r="F393" s="21"/>
      <c r="G393" s="28" t="s">
        <v>201</v>
      </c>
      <c r="H393" s="131">
        <f>H394+H397</f>
        <v>1800</v>
      </c>
      <c r="I393" s="131">
        <f>I394+I397</f>
        <v>1800</v>
      </c>
      <c r="J393" s="131">
        <f>J394+J397</f>
        <v>1800</v>
      </c>
    </row>
    <row r="394" spans="1:10" ht="180">
      <c r="A394" s="21"/>
      <c r="B394" s="24"/>
      <c r="C394" s="21" t="s">
        <v>322</v>
      </c>
      <c r="D394" s="21" t="s">
        <v>294</v>
      </c>
      <c r="E394" s="11" t="s">
        <v>514</v>
      </c>
      <c r="F394" s="21"/>
      <c r="G394" s="28" t="s">
        <v>116</v>
      </c>
      <c r="H394" s="131">
        <f t="shared" ref="H394:J395" si="107">H395</f>
        <v>800</v>
      </c>
      <c r="I394" s="131">
        <f t="shared" si="107"/>
        <v>800</v>
      </c>
      <c r="J394" s="131">
        <f t="shared" si="107"/>
        <v>800</v>
      </c>
    </row>
    <row r="395" spans="1:10" ht="48">
      <c r="A395" s="21"/>
      <c r="B395" s="24"/>
      <c r="C395" s="21" t="s">
        <v>322</v>
      </c>
      <c r="D395" s="21" t="s">
        <v>294</v>
      </c>
      <c r="E395" s="11" t="s">
        <v>514</v>
      </c>
      <c r="F395" s="30" t="s">
        <v>256</v>
      </c>
      <c r="G395" s="167" t="s">
        <v>686</v>
      </c>
      <c r="H395" s="131">
        <f t="shared" si="107"/>
        <v>800</v>
      </c>
      <c r="I395" s="131">
        <f t="shared" si="107"/>
        <v>800</v>
      </c>
      <c r="J395" s="131">
        <f t="shared" si="107"/>
        <v>800</v>
      </c>
    </row>
    <row r="396" spans="1:10" ht="24">
      <c r="A396" s="21"/>
      <c r="B396" s="24"/>
      <c r="C396" s="21" t="s">
        <v>322</v>
      </c>
      <c r="D396" s="21" t="s">
        <v>294</v>
      </c>
      <c r="E396" s="11" t="s">
        <v>514</v>
      </c>
      <c r="F396" s="21" t="s">
        <v>258</v>
      </c>
      <c r="G396" s="28" t="s">
        <v>658</v>
      </c>
      <c r="H396" s="131">
        <v>800</v>
      </c>
      <c r="I396" s="131">
        <v>800</v>
      </c>
      <c r="J396" s="131">
        <v>800</v>
      </c>
    </row>
    <row r="397" spans="1:10" ht="108">
      <c r="A397" s="21"/>
      <c r="B397" s="24"/>
      <c r="C397" s="21" t="s">
        <v>322</v>
      </c>
      <c r="D397" s="21" t="s">
        <v>294</v>
      </c>
      <c r="E397" s="11" t="s">
        <v>515</v>
      </c>
      <c r="F397" s="21"/>
      <c r="G397" s="28" t="s">
        <v>325</v>
      </c>
      <c r="H397" s="131">
        <f t="shared" ref="H397:J398" si="108">H398</f>
        <v>1000</v>
      </c>
      <c r="I397" s="131">
        <f t="shared" si="108"/>
        <v>1000</v>
      </c>
      <c r="J397" s="131">
        <f t="shared" si="108"/>
        <v>1000</v>
      </c>
    </row>
    <row r="398" spans="1:10" ht="108">
      <c r="A398" s="21"/>
      <c r="B398" s="24"/>
      <c r="C398" s="21" t="s">
        <v>322</v>
      </c>
      <c r="D398" s="21" t="s">
        <v>294</v>
      </c>
      <c r="E398" s="11" t="s">
        <v>515</v>
      </c>
      <c r="F398" s="30" t="s">
        <v>558</v>
      </c>
      <c r="G398" s="167" t="s">
        <v>559</v>
      </c>
      <c r="H398" s="131">
        <f t="shared" si="108"/>
        <v>1000</v>
      </c>
      <c r="I398" s="131">
        <f t="shared" si="108"/>
        <v>1000</v>
      </c>
      <c r="J398" s="131">
        <f t="shared" si="108"/>
        <v>1000</v>
      </c>
    </row>
    <row r="399" spans="1:10" ht="48">
      <c r="A399" s="21"/>
      <c r="B399" s="24"/>
      <c r="C399" s="21" t="s">
        <v>322</v>
      </c>
      <c r="D399" s="21" t="s">
        <v>294</v>
      </c>
      <c r="E399" s="11" t="s">
        <v>515</v>
      </c>
      <c r="F399" s="115">
        <v>123</v>
      </c>
      <c r="G399" s="179" t="s">
        <v>807</v>
      </c>
      <c r="H399" s="131">
        <v>1000</v>
      </c>
      <c r="I399" s="131">
        <v>1000</v>
      </c>
      <c r="J399" s="131">
        <v>1000</v>
      </c>
    </row>
    <row r="400" spans="1:10" ht="60">
      <c r="A400" s="21"/>
      <c r="B400" s="24"/>
      <c r="C400" s="21" t="s">
        <v>322</v>
      </c>
      <c r="D400" s="21" t="s">
        <v>294</v>
      </c>
      <c r="E400" s="11" t="s">
        <v>423</v>
      </c>
      <c r="F400" s="21"/>
      <c r="G400" s="28" t="s">
        <v>776</v>
      </c>
      <c r="H400" s="131">
        <f>H401</f>
        <v>1122.7180000000001</v>
      </c>
      <c r="I400" s="131">
        <f t="shared" ref="I400:J400" si="109">I401</f>
        <v>1200</v>
      </c>
      <c r="J400" s="131">
        <f t="shared" si="109"/>
        <v>1200</v>
      </c>
    </row>
    <row r="401" spans="1:10" ht="60">
      <c r="A401" s="21"/>
      <c r="B401" s="24"/>
      <c r="C401" s="21" t="s">
        <v>322</v>
      </c>
      <c r="D401" s="21" t="s">
        <v>294</v>
      </c>
      <c r="E401" s="11" t="s">
        <v>535</v>
      </c>
      <c r="F401" s="21"/>
      <c r="G401" s="28" t="s">
        <v>117</v>
      </c>
      <c r="H401" s="131">
        <f>H402+H405</f>
        <v>1122.7180000000001</v>
      </c>
      <c r="I401" s="131">
        <f>I402+I405</f>
        <v>1200</v>
      </c>
      <c r="J401" s="131">
        <f>J402+J405</f>
        <v>1200</v>
      </c>
    </row>
    <row r="402" spans="1:10" ht="132">
      <c r="A402" s="21"/>
      <c r="B402" s="24"/>
      <c r="C402" s="21" t="s">
        <v>322</v>
      </c>
      <c r="D402" s="21" t="s">
        <v>294</v>
      </c>
      <c r="E402" s="11" t="s">
        <v>516</v>
      </c>
      <c r="F402" s="21"/>
      <c r="G402" s="28" t="s">
        <v>118</v>
      </c>
      <c r="H402" s="131">
        <f t="shared" ref="H402:J403" si="110">H403</f>
        <v>1050</v>
      </c>
      <c r="I402" s="131">
        <f t="shared" si="110"/>
        <v>1050</v>
      </c>
      <c r="J402" s="131">
        <f t="shared" si="110"/>
        <v>1050</v>
      </c>
    </row>
    <row r="403" spans="1:10" ht="60">
      <c r="A403" s="21"/>
      <c r="B403" s="24"/>
      <c r="C403" s="21" t="s">
        <v>322</v>
      </c>
      <c r="D403" s="21" t="s">
        <v>294</v>
      </c>
      <c r="E403" s="11" t="s">
        <v>516</v>
      </c>
      <c r="F403" s="33" t="s">
        <v>296</v>
      </c>
      <c r="G403" s="167" t="s">
        <v>659</v>
      </c>
      <c r="H403" s="131">
        <f t="shared" si="110"/>
        <v>1050</v>
      </c>
      <c r="I403" s="131">
        <f t="shared" si="110"/>
        <v>1050</v>
      </c>
      <c r="J403" s="131">
        <f t="shared" si="110"/>
        <v>1050</v>
      </c>
    </row>
    <row r="404" spans="1:10" ht="24">
      <c r="A404" s="21"/>
      <c r="B404" s="24"/>
      <c r="C404" s="21" t="s">
        <v>322</v>
      </c>
      <c r="D404" s="21" t="s">
        <v>294</v>
      </c>
      <c r="E404" s="11" t="s">
        <v>516</v>
      </c>
      <c r="F404" s="21">
        <v>612</v>
      </c>
      <c r="G404" s="28" t="s">
        <v>545</v>
      </c>
      <c r="H404" s="131">
        <v>1050</v>
      </c>
      <c r="I404" s="131">
        <v>1050</v>
      </c>
      <c r="J404" s="131">
        <v>1050</v>
      </c>
    </row>
    <row r="405" spans="1:10" ht="72">
      <c r="A405" s="21"/>
      <c r="B405" s="24"/>
      <c r="C405" s="21" t="s">
        <v>322</v>
      </c>
      <c r="D405" s="21" t="s">
        <v>294</v>
      </c>
      <c r="E405" s="11" t="s">
        <v>517</v>
      </c>
      <c r="F405" s="21"/>
      <c r="G405" s="28" t="s">
        <v>346</v>
      </c>
      <c r="H405" s="131">
        <f t="shared" ref="H405:J406" si="111">H406</f>
        <v>72.718000000000004</v>
      </c>
      <c r="I405" s="131">
        <f t="shared" si="111"/>
        <v>150</v>
      </c>
      <c r="J405" s="131">
        <f t="shared" si="111"/>
        <v>150</v>
      </c>
    </row>
    <row r="406" spans="1:10" ht="48">
      <c r="A406" s="21"/>
      <c r="B406" s="24"/>
      <c r="C406" s="21" t="s">
        <v>322</v>
      </c>
      <c r="D406" s="21" t="s">
        <v>294</v>
      </c>
      <c r="E406" s="11" t="s">
        <v>517</v>
      </c>
      <c r="F406" s="30" t="s">
        <v>256</v>
      </c>
      <c r="G406" s="167" t="s">
        <v>686</v>
      </c>
      <c r="H406" s="131">
        <f t="shared" si="111"/>
        <v>72.718000000000004</v>
      </c>
      <c r="I406" s="131">
        <f t="shared" si="111"/>
        <v>150</v>
      </c>
      <c r="J406" s="131">
        <f t="shared" si="111"/>
        <v>150</v>
      </c>
    </row>
    <row r="407" spans="1:10" ht="24">
      <c r="A407" s="21"/>
      <c r="B407" s="24"/>
      <c r="C407" s="21" t="s">
        <v>322</v>
      </c>
      <c r="D407" s="21" t="s">
        <v>294</v>
      </c>
      <c r="E407" s="11" t="s">
        <v>517</v>
      </c>
      <c r="F407" s="21" t="s">
        <v>258</v>
      </c>
      <c r="G407" s="28" t="s">
        <v>658</v>
      </c>
      <c r="H407" s="131">
        <v>72.718000000000004</v>
      </c>
      <c r="I407" s="131">
        <v>150</v>
      </c>
      <c r="J407" s="131">
        <v>150</v>
      </c>
    </row>
    <row r="408" spans="1:10" ht="24">
      <c r="A408" s="21"/>
      <c r="B408" s="24"/>
      <c r="C408" s="24" t="s">
        <v>347</v>
      </c>
      <c r="D408" s="24" t="s">
        <v>248</v>
      </c>
      <c r="E408" s="25"/>
      <c r="F408" s="24"/>
      <c r="G408" s="196" t="s">
        <v>382</v>
      </c>
      <c r="H408" s="148">
        <f t="shared" ref="H408:J411" si="112">H409</f>
        <v>1983.527</v>
      </c>
      <c r="I408" s="148">
        <f t="shared" si="112"/>
        <v>1983.527</v>
      </c>
      <c r="J408" s="148">
        <f t="shared" si="112"/>
        <v>1983.527</v>
      </c>
    </row>
    <row r="409" spans="1:10" ht="36">
      <c r="A409" s="21"/>
      <c r="B409" s="24"/>
      <c r="C409" s="121" t="s">
        <v>347</v>
      </c>
      <c r="D409" s="121" t="s">
        <v>247</v>
      </c>
      <c r="E409" s="122"/>
      <c r="F409" s="121"/>
      <c r="G409" s="121" t="s">
        <v>37</v>
      </c>
      <c r="H409" s="151">
        <f t="shared" si="112"/>
        <v>1983.527</v>
      </c>
      <c r="I409" s="151">
        <f t="shared" si="112"/>
        <v>1983.527</v>
      </c>
      <c r="J409" s="151">
        <f t="shared" si="112"/>
        <v>1983.527</v>
      </c>
    </row>
    <row r="410" spans="1:10" ht="48">
      <c r="A410" s="21"/>
      <c r="B410" s="24"/>
      <c r="C410" s="21" t="s">
        <v>347</v>
      </c>
      <c r="D410" s="21" t="s">
        <v>247</v>
      </c>
      <c r="E410" s="11" t="s">
        <v>407</v>
      </c>
      <c r="F410" s="21"/>
      <c r="G410" s="28" t="s">
        <v>695</v>
      </c>
      <c r="H410" s="131">
        <f t="shared" si="112"/>
        <v>1983.527</v>
      </c>
      <c r="I410" s="131">
        <f t="shared" si="112"/>
        <v>1983.527</v>
      </c>
      <c r="J410" s="131">
        <f t="shared" si="112"/>
        <v>1983.527</v>
      </c>
    </row>
    <row r="411" spans="1:10" ht="96">
      <c r="A411" s="21"/>
      <c r="B411" s="24"/>
      <c r="C411" s="21" t="s">
        <v>347</v>
      </c>
      <c r="D411" s="21" t="s">
        <v>247</v>
      </c>
      <c r="E411" s="11" t="s">
        <v>408</v>
      </c>
      <c r="F411" s="21"/>
      <c r="G411" s="28" t="s">
        <v>760</v>
      </c>
      <c r="H411" s="131">
        <f t="shared" si="112"/>
        <v>1983.527</v>
      </c>
      <c r="I411" s="131">
        <f t="shared" si="112"/>
        <v>1983.527</v>
      </c>
      <c r="J411" s="131">
        <f t="shared" si="112"/>
        <v>1983.527</v>
      </c>
    </row>
    <row r="412" spans="1:10" ht="156">
      <c r="A412" s="21"/>
      <c r="B412" s="24"/>
      <c r="C412" s="21" t="s">
        <v>347</v>
      </c>
      <c r="D412" s="21" t="s">
        <v>247</v>
      </c>
      <c r="E412" s="11" t="s">
        <v>409</v>
      </c>
      <c r="F412" s="21"/>
      <c r="G412" s="28" t="s">
        <v>158</v>
      </c>
      <c r="H412" s="131">
        <f>H416+H419+H413</f>
        <v>1983.527</v>
      </c>
      <c r="I412" s="131">
        <f>I416+I419+I413</f>
        <v>1983.527</v>
      </c>
      <c r="J412" s="131">
        <f>J416+J419+J413</f>
        <v>1983.527</v>
      </c>
    </row>
    <row r="413" spans="1:10" ht="72">
      <c r="A413" s="21"/>
      <c r="B413" s="24"/>
      <c r="C413" s="21" t="s">
        <v>347</v>
      </c>
      <c r="D413" s="21" t="s">
        <v>247</v>
      </c>
      <c r="E413" s="11" t="s">
        <v>604</v>
      </c>
      <c r="F413" s="21"/>
      <c r="G413" s="28" t="s">
        <v>603</v>
      </c>
      <c r="H413" s="131">
        <f t="shared" ref="H413:J414" si="113">H414</f>
        <v>803.1</v>
      </c>
      <c r="I413" s="131">
        <f t="shared" si="113"/>
        <v>803.1</v>
      </c>
      <c r="J413" s="131">
        <f t="shared" si="113"/>
        <v>803.1</v>
      </c>
    </row>
    <row r="414" spans="1:10" ht="60">
      <c r="A414" s="21"/>
      <c r="B414" s="24"/>
      <c r="C414" s="21" t="s">
        <v>347</v>
      </c>
      <c r="D414" s="21" t="s">
        <v>247</v>
      </c>
      <c r="E414" s="11" t="s">
        <v>604</v>
      </c>
      <c r="F414" s="30" t="s">
        <v>296</v>
      </c>
      <c r="G414" s="167" t="s">
        <v>659</v>
      </c>
      <c r="H414" s="131">
        <f t="shared" si="113"/>
        <v>803.1</v>
      </c>
      <c r="I414" s="131">
        <f t="shared" si="113"/>
        <v>803.1</v>
      </c>
      <c r="J414" s="131">
        <f t="shared" si="113"/>
        <v>803.1</v>
      </c>
    </row>
    <row r="415" spans="1:10" ht="108">
      <c r="A415" s="21"/>
      <c r="B415" s="24"/>
      <c r="C415" s="21" t="s">
        <v>347</v>
      </c>
      <c r="D415" s="21" t="s">
        <v>247</v>
      </c>
      <c r="E415" s="11" t="s">
        <v>604</v>
      </c>
      <c r="F415" s="21">
        <v>631</v>
      </c>
      <c r="G415" s="28" t="s">
        <v>368</v>
      </c>
      <c r="H415" s="156">
        <v>803.1</v>
      </c>
      <c r="I415" s="131">
        <v>803.1</v>
      </c>
      <c r="J415" s="131">
        <v>803.1</v>
      </c>
    </row>
    <row r="416" spans="1:10" ht="72">
      <c r="A416" s="21"/>
      <c r="B416" s="24"/>
      <c r="C416" s="21" t="s">
        <v>347</v>
      </c>
      <c r="D416" s="21" t="s">
        <v>247</v>
      </c>
      <c r="E416" s="11" t="s">
        <v>518</v>
      </c>
      <c r="F416" s="21"/>
      <c r="G416" s="185" t="s">
        <v>665</v>
      </c>
      <c r="H416" s="131">
        <f t="shared" ref="H416:J417" si="114">H417</f>
        <v>800</v>
      </c>
      <c r="I416" s="131">
        <f t="shared" si="114"/>
        <v>800</v>
      </c>
      <c r="J416" s="131">
        <f t="shared" si="114"/>
        <v>800</v>
      </c>
    </row>
    <row r="417" spans="1:10" ht="60">
      <c r="A417" s="21"/>
      <c r="B417" s="24"/>
      <c r="C417" s="21" t="s">
        <v>347</v>
      </c>
      <c r="D417" s="21" t="s">
        <v>247</v>
      </c>
      <c r="E417" s="11" t="s">
        <v>518</v>
      </c>
      <c r="F417" s="33" t="s">
        <v>296</v>
      </c>
      <c r="G417" s="167" t="s">
        <v>659</v>
      </c>
      <c r="H417" s="131">
        <f t="shared" si="114"/>
        <v>800</v>
      </c>
      <c r="I417" s="131">
        <f t="shared" si="114"/>
        <v>800</v>
      </c>
      <c r="J417" s="131">
        <f t="shared" si="114"/>
        <v>800</v>
      </c>
    </row>
    <row r="418" spans="1:10" ht="60">
      <c r="A418" s="21"/>
      <c r="B418" s="24"/>
      <c r="C418" s="21" t="s">
        <v>347</v>
      </c>
      <c r="D418" s="21" t="s">
        <v>247</v>
      </c>
      <c r="E418" s="11" t="s">
        <v>518</v>
      </c>
      <c r="F418" s="21">
        <v>631</v>
      </c>
      <c r="G418" s="28" t="s">
        <v>660</v>
      </c>
      <c r="H418" s="131">
        <v>800</v>
      </c>
      <c r="I418" s="131">
        <v>800</v>
      </c>
      <c r="J418" s="131">
        <v>800</v>
      </c>
    </row>
    <row r="419" spans="1:10" ht="72">
      <c r="A419" s="21"/>
      <c r="B419" s="24"/>
      <c r="C419" s="21" t="s">
        <v>347</v>
      </c>
      <c r="D419" s="21" t="s">
        <v>247</v>
      </c>
      <c r="E419" s="11" t="s">
        <v>519</v>
      </c>
      <c r="F419" s="21"/>
      <c r="G419" s="28" t="s">
        <v>428</v>
      </c>
      <c r="H419" s="131">
        <f t="shared" ref="H419:J420" si="115">H420</f>
        <v>380.42700000000002</v>
      </c>
      <c r="I419" s="131">
        <f t="shared" si="115"/>
        <v>380.42700000000002</v>
      </c>
      <c r="J419" s="131">
        <f t="shared" si="115"/>
        <v>380.42700000000002</v>
      </c>
    </row>
    <row r="420" spans="1:10" ht="48">
      <c r="A420" s="21"/>
      <c r="B420" s="24"/>
      <c r="C420" s="21" t="s">
        <v>347</v>
      </c>
      <c r="D420" s="21" t="s">
        <v>247</v>
      </c>
      <c r="E420" s="11" t="s">
        <v>519</v>
      </c>
      <c r="F420" s="30" t="s">
        <v>256</v>
      </c>
      <c r="G420" s="167" t="s">
        <v>686</v>
      </c>
      <c r="H420" s="131">
        <f t="shared" si="115"/>
        <v>380.42700000000002</v>
      </c>
      <c r="I420" s="131">
        <f t="shared" si="115"/>
        <v>380.42700000000002</v>
      </c>
      <c r="J420" s="131">
        <f t="shared" si="115"/>
        <v>380.42700000000002</v>
      </c>
    </row>
    <row r="421" spans="1:10" ht="24">
      <c r="A421" s="21"/>
      <c r="B421" s="24"/>
      <c r="C421" s="21" t="s">
        <v>347</v>
      </c>
      <c r="D421" s="21" t="s">
        <v>247</v>
      </c>
      <c r="E421" s="11" t="s">
        <v>519</v>
      </c>
      <c r="F421" s="21" t="s">
        <v>258</v>
      </c>
      <c r="G421" s="28" t="s">
        <v>658</v>
      </c>
      <c r="H421" s="131">
        <v>380.42700000000002</v>
      </c>
      <c r="I421" s="131">
        <v>380.42700000000002</v>
      </c>
      <c r="J421" s="131">
        <v>380.42700000000002</v>
      </c>
    </row>
    <row r="422" spans="1:10" ht="24">
      <c r="A422" s="24">
        <v>2</v>
      </c>
      <c r="B422" s="24" t="s">
        <v>122</v>
      </c>
      <c r="C422" s="24"/>
      <c r="D422" s="24"/>
      <c r="E422" s="25"/>
      <c r="F422" s="24"/>
      <c r="G422" s="196" t="s">
        <v>123</v>
      </c>
      <c r="H422" s="148">
        <f>H424</f>
        <v>2195.5209999999997</v>
      </c>
      <c r="I422" s="148">
        <f>I424</f>
        <v>1996.5009999999997</v>
      </c>
      <c r="J422" s="148">
        <f>J424</f>
        <v>1996.5009999999997</v>
      </c>
    </row>
    <row r="423" spans="1:10" ht="24">
      <c r="A423" s="24"/>
      <c r="B423" s="24"/>
      <c r="C423" s="24" t="s">
        <v>254</v>
      </c>
      <c r="D423" s="24" t="s">
        <v>248</v>
      </c>
      <c r="E423" s="21"/>
      <c r="F423" s="21"/>
      <c r="G423" s="196" t="s">
        <v>21</v>
      </c>
      <c r="H423" s="148">
        <f>H424</f>
        <v>2195.5209999999997</v>
      </c>
      <c r="I423" s="148">
        <f>I424</f>
        <v>1996.5009999999997</v>
      </c>
      <c r="J423" s="148">
        <f>J424</f>
        <v>1996.5009999999997</v>
      </c>
    </row>
    <row r="424" spans="1:10" ht="96">
      <c r="A424" s="21"/>
      <c r="B424" s="21"/>
      <c r="C424" s="102" t="s">
        <v>254</v>
      </c>
      <c r="D424" s="102" t="s">
        <v>320</v>
      </c>
      <c r="E424" s="101"/>
      <c r="F424" s="102"/>
      <c r="G424" s="121" t="s">
        <v>58</v>
      </c>
      <c r="H424" s="149">
        <f t="shared" ref="H424:J425" si="116">H425</f>
        <v>2195.5209999999997</v>
      </c>
      <c r="I424" s="149">
        <f t="shared" si="116"/>
        <v>1996.5009999999997</v>
      </c>
      <c r="J424" s="149">
        <f t="shared" si="116"/>
        <v>1996.5009999999997</v>
      </c>
    </row>
    <row r="425" spans="1:10" ht="24">
      <c r="A425" s="21"/>
      <c r="B425" s="21"/>
      <c r="C425" s="21" t="s">
        <v>254</v>
      </c>
      <c r="D425" s="21" t="s">
        <v>320</v>
      </c>
      <c r="E425" s="11" t="s">
        <v>130</v>
      </c>
      <c r="F425" s="21"/>
      <c r="G425" s="28" t="s">
        <v>67</v>
      </c>
      <c r="H425" s="131">
        <f t="shared" si="116"/>
        <v>2195.5209999999997</v>
      </c>
      <c r="I425" s="131">
        <f t="shared" si="116"/>
        <v>1996.5009999999997</v>
      </c>
      <c r="J425" s="131">
        <f t="shared" si="116"/>
        <v>1996.5009999999997</v>
      </c>
    </row>
    <row r="426" spans="1:10" ht="60">
      <c r="A426" s="21"/>
      <c r="B426" s="21"/>
      <c r="C426" s="21" t="s">
        <v>254</v>
      </c>
      <c r="D426" s="21" t="s">
        <v>320</v>
      </c>
      <c r="E426" s="11" t="s">
        <v>129</v>
      </c>
      <c r="F426" s="21"/>
      <c r="G426" s="28" t="s">
        <v>64</v>
      </c>
      <c r="H426" s="131">
        <f>H427+H434</f>
        <v>2195.5209999999997</v>
      </c>
      <c r="I426" s="131">
        <f>I427+I434</f>
        <v>1996.5009999999997</v>
      </c>
      <c r="J426" s="131">
        <f>J427+J434</f>
        <v>1996.5009999999997</v>
      </c>
    </row>
    <row r="427" spans="1:10" ht="48">
      <c r="A427" s="21"/>
      <c r="B427" s="21"/>
      <c r="C427" s="21" t="s">
        <v>254</v>
      </c>
      <c r="D427" s="21" t="s">
        <v>320</v>
      </c>
      <c r="E427" s="11" t="s">
        <v>433</v>
      </c>
      <c r="F427" s="21"/>
      <c r="G427" s="28" t="s">
        <v>554</v>
      </c>
      <c r="H427" s="131">
        <f>H428+H432</f>
        <v>1168.0160000000001</v>
      </c>
      <c r="I427" s="131">
        <f>I428+I432</f>
        <v>968.99599999999998</v>
      </c>
      <c r="J427" s="131">
        <f>J428+J432</f>
        <v>968.99599999999998</v>
      </c>
    </row>
    <row r="428" spans="1:10" ht="108">
      <c r="A428" s="21"/>
      <c r="B428" s="21"/>
      <c r="C428" s="21" t="s">
        <v>254</v>
      </c>
      <c r="D428" s="21" t="s">
        <v>320</v>
      </c>
      <c r="E428" s="11" t="s">
        <v>433</v>
      </c>
      <c r="F428" s="30" t="s">
        <v>558</v>
      </c>
      <c r="G428" s="167" t="s">
        <v>559</v>
      </c>
      <c r="H428" s="131">
        <f>H429+H430+H431</f>
        <v>1156.836</v>
      </c>
      <c r="I428" s="131">
        <f>I429+I430+I431</f>
        <v>957.81600000000003</v>
      </c>
      <c r="J428" s="131">
        <f>J429+J430+J431</f>
        <v>957.81600000000003</v>
      </c>
    </row>
    <row r="429" spans="1:10" ht="36">
      <c r="A429" s="21"/>
      <c r="B429" s="21"/>
      <c r="C429" s="21" t="s">
        <v>254</v>
      </c>
      <c r="D429" s="21" t="s">
        <v>320</v>
      </c>
      <c r="E429" s="11" t="s">
        <v>433</v>
      </c>
      <c r="F429" s="31" t="s">
        <v>560</v>
      </c>
      <c r="G429" s="173" t="s">
        <v>176</v>
      </c>
      <c r="H429" s="131">
        <v>660.65</v>
      </c>
      <c r="I429" s="131">
        <v>575.65</v>
      </c>
      <c r="J429" s="131">
        <v>575.65</v>
      </c>
    </row>
    <row r="430" spans="1:10" ht="60">
      <c r="A430" s="21"/>
      <c r="B430" s="21"/>
      <c r="C430" s="21" t="s">
        <v>254</v>
      </c>
      <c r="D430" s="21" t="s">
        <v>320</v>
      </c>
      <c r="E430" s="11" t="s">
        <v>433</v>
      </c>
      <c r="F430" s="31" t="s">
        <v>561</v>
      </c>
      <c r="G430" s="173" t="s">
        <v>177</v>
      </c>
      <c r="H430" s="131">
        <v>228</v>
      </c>
      <c r="I430" s="131">
        <v>160</v>
      </c>
      <c r="J430" s="131">
        <v>160</v>
      </c>
    </row>
    <row r="431" spans="1:10" ht="72">
      <c r="A431" s="21"/>
      <c r="B431" s="21"/>
      <c r="C431" s="21" t="s">
        <v>254</v>
      </c>
      <c r="D431" s="21" t="s">
        <v>320</v>
      </c>
      <c r="E431" s="11" t="s">
        <v>433</v>
      </c>
      <c r="F431" s="31">
        <v>129</v>
      </c>
      <c r="G431" s="173" t="s">
        <v>178</v>
      </c>
      <c r="H431" s="131">
        <v>268.18599999999998</v>
      </c>
      <c r="I431" s="131">
        <v>222.166</v>
      </c>
      <c r="J431" s="131">
        <v>222.166</v>
      </c>
    </row>
    <row r="432" spans="1:10" ht="48">
      <c r="A432" s="21"/>
      <c r="B432" s="21"/>
      <c r="C432" s="21" t="s">
        <v>254</v>
      </c>
      <c r="D432" s="21" t="s">
        <v>320</v>
      </c>
      <c r="E432" s="11" t="s">
        <v>433</v>
      </c>
      <c r="F432" s="30" t="s">
        <v>256</v>
      </c>
      <c r="G432" s="167" t="s">
        <v>686</v>
      </c>
      <c r="H432" s="131">
        <f>H433</f>
        <v>11.18</v>
      </c>
      <c r="I432" s="131">
        <f>I433</f>
        <v>11.18</v>
      </c>
      <c r="J432" s="131">
        <f>J433</f>
        <v>11.18</v>
      </c>
    </row>
    <row r="433" spans="1:12" ht="24">
      <c r="A433" s="21"/>
      <c r="B433" s="21"/>
      <c r="C433" s="21" t="s">
        <v>254</v>
      </c>
      <c r="D433" s="21" t="s">
        <v>320</v>
      </c>
      <c r="E433" s="11" t="s">
        <v>433</v>
      </c>
      <c r="F433" s="21" t="s">
        <v>258</v>
      </c>
      <c r="G433" s="28" t="s">
        <v>658</v>
      </c>
      <c r="H433" s="131">
        <v>11.18</v>
      </c>
      <c r="I433" s="131">
        <v>11.18</v>
      </c>
      <c r="J433" s="131">
        <v>11.18</v>
      </c>
    </row>
    <row r="434" spans="1:12" ht="84">
      <c r="A434" s="21"/>
      <c r="B434" s="21"/>
      <c r="C434" s="21" t="s">
        <v>254</v>
      </c>
      <c r="D434" s="21" t="s">
        <v>320</v>
      </c>
      <c r="E434" s="11" t="s">
        <v>339</v>
      </c>
      <c r="F434" s="31"/>
      <c r="G434" s="181" t="s">
        <v>670</v>
      </c>
      <c r="H434" s="131">
        <f>H435</f>
        <v>1027.5049999999999</v>
      </c>
      <c r="I434" s="131">
        <f>I435</f>
        <v>1027.5049999999999</v>
      </c>
      <c r="J434" s="131">
        <f>J435</f>
        <v>1027.5049999999999</v>
      </c>
      <c r="K434" s="201"/>
      <c r="L434" s="201"/>
    </row>
    <row r="435" spans="1:12" ht="108">
      <c r="A435" s="21"/>
      <c r="B435" s="21"/>
      <c r="C435" s="21" t="s">
        <v>254</v>
      </c>
      <c r="D435" s="21" t="s">
        <v>320</v>
      </c>
      <c r="E435" s="11" t="s">
        <v>339</v>
      </c>
      <c r="F435" s="30" t="s">
        <v>558</v>
      </c>
      <c r="G435" s="167" t="s">
        <v>559</v>
      </c>
      <c r="H435" s="131">
        <f>H436+H437+H438</f>
        <v>1027.5049999999999</v>
      </c>
      <c r="I435" s="131">
        <f>I436+I437+I438</f>
        <v>1027.5049999999999</v>
      </c>
      <c r="J435" s="131">
        <f>J436+J437+J438</f>
        <v>1027.5049999999999</v>
      </c>
      <c r="K435" s="201"/>
      <c r="L435" s="201"/>
    </row>
    <row r="436" spans="1:12" ht="36">
      <c r="A436" s="21"/>
      <c r="B436" s="21"/>
      <c r="C436" s="21" t="s">
        <v>254</v>
      </c>
      <c r="D436" s="21" t="s">
        <v>320</v>
      </c>
      <c r="E436" s="11" t="s">
        <v>339</v>
      </c>
      <c r="F436" s="31" t="s">
        <v>560</v>
      </c>
      <c r="G436" s="173" t="s">
        <v>176</v>
      </c>
      <c r="H436" s="131">
        <v>634.07399999999996</v>
      </c>
      <c r="I436" s="131">
        <v>634.07399999999996</v>
      </c>
      <c r="J436" s="131">
        <v>634.07399999999996</v>
      </c>
      <c r="K436" s="201"/>
      <c r="L436" s="201"/>
    </row>
    <row r="437" spans="1:12" ht="60">
      <c r="A437" s="21"/>
      <c r="B437" s="21"/>
      <c r="C437" s="21" t="s">
        <v>254</v>
      </c>
      <c r="D437" s="21" t="s">
        <v>320</v>
      </c>
      <c r="E437" s="11" t="s">
        <v>339</v>
      </c>
      <c r="F437" s="31" t="s">
        <v>561</v>
      </c>
      <c r="G437" s="173" t="s">
        <v>177</v>
      </c>
      <c r="H437" s="131">
        <v>155.1</v>
      </c>
      <c r="I437" s="131">
        <v>155.1</v>
      </c>
      <c r="J437" s="131">
        <v>155.1</v>
      </c>
      <c r="K437" s="201"/>
      <c r="L437" s="201"/>
    </row>
    <row r="438" spans="1:12" ht="72">
      <c r="A438" s="21"/>
      <c r="B438" s="21"/>
      <c r="C438" s="21" t="s">
        <v>254</v>
      </c>
      <c r="D438" s="21" t="s">
        <v>320</v>
      </c>
      <c r="E438" s="11" t="s">
        <v>339</v>
      </c>
      <c r="F438" s="31">
        <v>129</v>
      </c>
      <c r="G438" s="173" t="s">
        <v>178</v>
      </c>
      <c r="H438" s="131">
        <v>238.33099999999999</v>
      </c>
      <c r="I438" s="131">
        <v>238.33099999999999</v>
      </c>
      <c r="J438" s="131">
        <v>238.33099999999999</v>
      </c>
      <c r="K438" s="201"/>
      <c r="L438" s="201"/>
    </row>
    <row r="439" spans="1:12" ht="48">
      <c r="A439" s="24">
        <v>3</v>
      </c>
      <c r="B439" s="24">
        <v>619</v>
      </c>
      <c r="C439" s="21"/>
      <c r="D439" s="21"/>
      <c r="E439" s="11"/>
      <c r="F439" s="21"/>
      <c r="G439" s="196" t="s">
        <v>124</v>
      </c>
      <c r="H439" s="148">
        <f>H440+H470+H477</f>
        <v>11124.939</v>
      </c>
      <c r="I439" s="148">
        <f>I440+I470+I477</f>
        <v>9689.4390000000003</v>
      </c>
      <c r="J439" s="148">
        <f>J440+J470+J477</f>
        <v>9689.4390000000003</v>
      </c>
      <c r="K439" s="94"/>
      <c r="L439" s="97"/>
    </row>
    <row r="440" spans="1:12" ht="24">
      <c r="A440" s="21"/>
      <c r="B440" s="24"/>
      <c r="C440" s="24" t="s">
        <v>254</v>
      </c>
      <c r="D440" s="24" t="s">
        <v>248</v>
      </c>
      <c r="E440" s="25"/>
      <c r="F440" s="24"/>
      <c r="G440" s="196" t="s">
        <v>21</v>
      </c>
      <c r="H440" s="148">
        <f t="shared" ref="H440:J441" si="117">H441</f>
        <v>10472.939</v>
      </c>
      <c r="I440" s="148">
        <f t="shared" si="117"/>
        <v>9037.4390000000003</v>
      </c>
      <c r="J440" s="148">
        <f t="shared" si="117"/>
        <v>9037.4390000000003</v>
      </c>
      <c r="K440" s="201"/>
      <c r="L440" s="201"/>
    </row>
    <row r="441" spans="1:12" ht="36">
      <c r="A441" s="21"/>
      <c r="B441" s="24"/>
      <c r="C441" s="121" t="s">
        <v>254</v>
      </c>
      <c r="D441" s="121" t="s">
        <v>23</v>
      </c>
      <c r="E441" s="122"/>
      <c r="F441" s="121"/>
      <c r="G441" s="121" t="s">
        <v>24</v>
      </c>
      <c r="H441" s="151">
        <f>H442</f>
        <v>10472.939</v>
      </c>
      <c r="I441" s="151">
        <f t="shared" si="117"/>
        <v>9037.4390000000003</v>
      </c>
      <c r="J441" s="151">
        <f t="shared" si="117"/>
        <v>9037.4390000000003</v>
      </c>
      <c r="K441" s="201"/>
      <c r="L441" s="201"/>
    </row>
    <row r="442" spans="1:12" ht="24">
      <c r="A442" s="21"/>
      <c r="B442" s="21"/>
      <c r="C442" s="21" t="s">
        <v>254</v>
      </c>
      <c r="D442" s="21" t="s">
        <v>23</v>
      </c>
      <c r="E442" s="11" t="s">
        <v>130</v>
      </c>
      <c r="F442" s="21"/>
      <c r="G442" s="28" t="s">
        <v>67</v>
      </c>
      <c r="H442" s="131">
        <f>H443+H456</f>
        <v>10472.939</v>
      </c>
      <c r="I442" s="131">
        <f>I443+I456</f>
        <v>9037.4390000000003</v>
      </c>
      <c r="J442" s="131">
        <f>J443+J456</f>
        <v>9037.4390000000003</v>
      </c>
    </row>
    <row r="443" spans="1:12" ht="60">
      <c r="A443" s="21"/>
      <c r="B443" s="21"/>
      <c r="C443" s="21" t="s">
        <v>254</v>
      </c>
      <c r="D443" s="21" t="s">
        <v>23</v>
      </c>
      <c r="E443" s="11" t="s">
        <v>129</v>
      </c>
      <c r="F443" s="21"/>
      <c r="G443" s="28" t="s">
        <v>64</v>
      </c>
      <c r="H443" s="131">
        <f>H444+H451</f>
        <v>10255.839</v>
      </c>
      <c r="I443" s="131">
        <f>I444+I451</f>
        <v>8840.3389999999999</v>
      </c>
      <c r="J443" s="131">
        <f>J444+J451</f>
        <v>8840.3389999999999</v>
      </c>
    </row>
    <row r="444" spans="1:12" ht="48">
      <c r="A444" s="21"/>
      <c r="B444" s="21"/>
      <c r="C444" s="21" t="s">
        <v>254</v>
      </c>
      <c r="D444" s="21" t="s">
        <v>23</v>
      </c>
      <c r="E444" s="11" t="s">
        <v>338</v>
      </c>
      <c r="F444" s="21"/>
      <c r="G444" s="28" t="s">
        <v>131</v>
      </c>
      <c r="H444" s="131">
        <f>H445+H449</f>
        <v>5588.82</v>
      </c>
      <c r="I444" s="131">
        <f>I445+I449</f>
        <v>4366.6670000000004</v>
      </c>
      <c r="J444" s="131">
        <f>J445+J449</f>
        <v>4366.6670000000004</v>
      </c>
    </row>
    <row r="445" spans="1:12" ht="108">
      <c r="A445" s="21"/>
      <c r="B445" s="21"/>
      <c r="C445" s="21" t="s">
        <v>254</v>
      </c>
      <c r="D445" s="21" t="s">
        <v>23</v>
      </c>
      <c r="E445" s="11" t="s">
        <v>338</v>
      </c>
      <c r="F445" s="30" t="s">
        <v>558</v>
      </c>
      <c r="G445" s="167" t="s">
        <v>559</v>
      </c>
      <c r="H445" s="131">
        <f>H446+H447+H448</f>
        <v>5370.32</v>
      </c>
      <c r="I445" s="131">
        <f>I446+I447+I448</f>
        <v>4148.1670000000004</v>
      </c>
      <c r="J445" s="131">
        <f>J446+J447+J448</f>
        <v>4148.1670000000004</v>
      </c>
    </row>
    <row r="446" spans="1:12" ht="36">
      <c r="A446" s="21"/>
      <c r="B446" s="21"/>
      <c r="C446" s="21" t="s">
        <v>254</v>
      </c>
      <c r="D446" s="21" t="s">
        <v>23</v>
      </c>
      <c r="E446" s="11" t="s">
        <v>338</v>
      </c>
      <c r="F446" s="31" t="s">
        <v>560</v>
      </c>
      <c r="G446" s="173" t="s">
        <v>176</v>
      </c>
      <c r="H446" s="131">
        <v>2954.991</v>
      </c>
      <c r="I446" s="131">
        <v>2420.9960000000001</v>
      </c>
      <c r="J446" s="131">
        <v>2420.9960000000001</v>
      </c>
    </row>
    <row r="447" spans="1:12" ht="60">
      <c r="A447" s="21"/>
      <c r="B447" s="21"/>
      <c r="C447" s="21" t="s">
        <v>254</v>
      </c>
      <c r="D447" s="21" t="s">
        <v>23</v>
      </c>
      <c r="E447" s="11" t="s">
        <v>338</v>
      </c>
      <c r="F447" s="31" t="s">
        <v>561</v>
      </c>
      <c r="G447" s="173" t="s">
        <v>177</v>
      </c>
      <c r="H447" s="131">
        <v>1170</v>
      </c>
      <c r="I447" s="131">
        <v>765</v>
      </c>
      <c r="J447" s="131">
        <v>765</v>
      </c>
    </row>
    <row r="448" spans="1:12" ht="72">
      <c r="A448" s="21"/>
      <c r="B448" s="21"/>
      <c r="C448" s="21" t="s">
        <v>254</v>
      </c>
      <c r="D448" s="21" t="s">
        <v>23</v>
      </c>
      <c r="E448" s="11" t="s">
        <v>338</v>
      </c>
      <c r="F448" s="31">
        <v>129</v>
      </c>
      <c r="G448" s="173" t="s">
        <v>178</v>
      </c>
      <c r="H448" s="131">
        <v>1245.329</v>
      </c>
      <c r="I448" s="131">
        <v>962.17100000000005</v>
      </c>
      <c r="J448" s="131">
        <v>962.17100000000005</v>
      </c>
    </row>
    <row r="449" spans="1:15" ht="48">
      <c r="A449" s="21"/>
      <c r="B449" s="21"/>
      <c r="C449" s="21" t="s">
        <v>254</v>
      </c>
      <c r="D449" s="21" t="s">
        <v>23</v>
      </c>
      <c r="E449" s="11" t="s">
        <v>338</v>
      </c>
      <c r="F449" s="30" t="s">
        <v>256</v>
      </c>
      <c r="G449" s="167" t="s">
        <v>686</v>
      </c>
      <c r="H449" s="131">
        <f>H450</f>
        <v>218.5</v>
      </c>
      <c r="I449" s="131">
        <f>I450</f>
        <v>218.5</v>
      </c>
      <c r="J449" s="131">
        <f>J450</f>
        <v>218.5</v>
      </c>
    </row>
    <row r="450" spans="1:15" ht="24">
      <c r="A450" s="21"/>
      <c r="B450" s="21"/>
      <c r="C450" s="21" t="s">
        <v>254</v>
      </c>
      <c r="D450" s="21" t="s">
        <v>23</v>
      </c>
      <c r="E450" s="11" t="s">
        <v>338</v>
      </c>
      <c r="F450" s="21" t="s">
        <v>258</v>
      </c>
      <c r="G450" s="28" t="s">
        <v>658</v>
      </c>
      <c r="H450" s="131">
        <v>218.5</v>
      </c>
      <c r="I450" s="131">
        <v>218.5</v>
      </c>
      <c r="J450" s="131">
        <v>218.5</v>
      </c>
    </row>
    <row r="451" spans="1:15" ht="84">
      <c r="A451" s="21"/>
      <c r="B451" s="21"/>
      <c r="C451" s="21" t="s">
        <v>254</v>
      </c>
      <c r="D451" s="21" t="s">
        <v>23</v>
      </c>
      <c r="E451" s="11" t="s">
        <v>340</v>
      </c>
      <c r="F451" s="31"/>
      <c r="G451" s="173" t="s">
        <v>523</v>
      </c>
      <c r="H451" s="131">
        <f>H453+H454+H455</f>
        <v>4667.0190000000002</v>
      </c>
      <c r="I451" s="131">
        <f>I453+I454+I455</f>
        <v>4473.6720000000005</v>
      </c>
      <c r="J451" s="131">
        <f>J453+J454+J455</f>
        <v>4473.6720000000005</v>
      </c>
      <c r="K451" s="193"/>
      <c r="L451" s="193"/>
      <c r="M451" s="193"/>
      <c r="N451" s="193"/>
      <c r="O451" s="193"/>
    </row>
    <row r="452" spans="1:15" ht="108">
      <c r="A452" s="21"/>
      <c r="B452" s="21"/>
      <c r="C452" s="21" t="s">
        <v>254</v>
      </c>
      <c r="D452" s="21" t="s">
        <v>23</v>
      </c>
      <c r="E452" s="11" t="s">
        <v>340</v>
      </c>
      <c r="F452" s="30" t="s">
        <v>558</v>
      </c>
      <c r="G452" s="167" t="s">
        <v>559</v>
      </c>
      <c r="H452" s="131">
        <f>H453+H454+H455</f>
        <v>4667.0190000000002</v>
      </c>
      <c r="I452" s="131">
        <f>I453+I454+I455</f>
        <v>4473.6720000000005</v>
      </c>
      <c r="J452" s="131">
        <f>J453+J454+J455</f>
        <v>4473.6720000000005</v>
      </c>
    </row>
    <row r="453" spans="1:15" ht="36">
      <c r="A453" s="21"/>
      <c r="B453" s="21"/>
      <c r="C453" s="21" t="s">
        <v>254</v>
      </c>
      <c r="D453" s="21" t="s">
        <v>23</v>
      </c>
      <c r="E453" s="11" t="s">
        <v>340</v>
      </c>
      <c r="F453" s="31" t="s">
        <v>560</v>
      </c>
      <c r="G453" s="173" t="s">
        <v>176</v>
      </c>
      <c r="H453" s="131">
        <v>2673</v>
      </c>
      <c r="I453" s="131">
        <v>2673</v>
      </c>
      <c r="J453" s="131">
        <v>2673</v>
      </c>
    </row>
    <row r="454" spans="1:15" ht="60">
      <c r="A454" s="21"/>
      <c r="B454" s="21"/>
      <c r="C454" s="21" t="s">
        <v>254</v>
      </c>
      <c r="D454" s="21" t="s">
        <v>23</v>
      </c>
      <c r="E454" s="11" t="s">
        <v>340</v>
      </c>
      <c r="F454" s="31" t="s">
        <v>561</v>
      </c>
      <c r="G454" s="173" t="s">
        <v>177</v>
      </c>
      <c r="H454" s="131">
        <v>911.5</v>
      </c>
      <c r="I454" s="131">
        <v>763</v>
      </c>
      <c r="J454" s="131">
        <v>763</v>
      </c>
    </row>
    <row r="455" spans="1:15" ht="72">
      <c r="A455" s="21"/>
      <c r="B455" s="21"/>
      <c r="C455" s="21" t="s">
        <v>254</v>
      </c>
      <c r="D455" s="21" t="s">
        <v>23</v>
      </c>
      <c r="E455" s="11" t="s">
        <v>340</v>
      </c>
      <c r="F455" s="31">
        <v>129</v>
      </c>
      <c r="G455" s="173" t="s">
        <v>178</v>
      </c>
      <c r="H455" s="131">
        <v>1082.519</v>
      </c>
      <c r="I455" s="131">
        <v>1037.672</v>
      </c>
      <c r="J455" s="131">
        <v>1037.672</v>
      </c>
    </row>
    <row r="456" spans="1:15" ht="60">
      <c r="A456" s="21"/>
      <c r="B456" s="21"/>
      <c r="C456" s="11" t="s">
        <v>254</v>
      </c>
      <c r="D456" s="11">
        <v>13</v>
      </c>
      <c r="E456" s="11" t="s">
        <v>400</v>
      </c>
      <c r="F456" s="21"/>
      <c r="G456" s="28" t="s">
        <v>401</v>
      </c>
      <c r="H456" s="131">
        <f>H457+H466+H463+H460</f>
        <v>217.1</v>
      </c>
      <c r="I456" s="131">
        <f>I457+I466+I463+I460</f>
        <v>197.1</v>
      </c>
      <c r="J456" s="131">
        <f>J457+J466+J463+J460</f>
        <v>197.1</v>
      </c>
    </row>
    <row r="457" spans="1:15" ht="72">
      <c r="A457" s="21"/>
      <c r="B457" s="21"/>
      <c r="C457" s="11" t="s">
        <v>254</v>
      </c>
      <c r="D457" s="11">
        <v>13</v>
      </c>
      <c r="E457" s="11" t="s">
        <v>437</v>
      </c>
      <c r="F457" s="21"/>
      <c r="G457" s="28" t="s">
        <v>402</v>
      </c>
      <c r="H457" s="154">
        <f t="shared" ref="H457:J458" si="118">H458</f>
        <v>53.5</v>
      </c>
      <c r="I457" s="154">
        <f t="shared" si="118"/>
        <v>53.5</v>
      </c>
      <c r="J457" s="154">
        <f t="shared" si="118"/>
        <v>53.5</v>
      </c>
    </row>
    <row r="458" spans="1:15" ht="48">
      <c r="A458" s="21"/>
      <c r="B458" s="21"/>
      <c r="C458" s="11" t="s">
        <v>254</v>
      </c>
      <c r="D458" s="11">
        <v>13</v>
      </c>
      <c r="E458" s="11" t="s">
        <v>437</v>
      </c>
      <c r="F458" s="30" t="s">
        <v>256</v>
      </c>
      <c r="G458" s="167" t="s">
        <v>686</v>
      </c>
      <c r="H458" s="154">
        <f t="shared" si="118"/>
        <v>53.5</v>
      </c>
      <c r="I458" s="154">
        <f t="shared" si="118"/>
        <v>53.5</v>
      </c>
      <c r="J458" s="154">
        <f t="shared" si="118"/>
        <v>53.5</v>
      </c>
    </row>
    <row r="459" spans="1:15" ht="24">
      <c r="A459" s="21"/>
      <c r="B459" s="21"/>
      <c r="C459" s="11" t="s">
        <v>254</v>
      </c>
      <c r="D459" s="11">
        <v>13</v>
      </c>
      <c r="E459" s="11" t="s">
        <v>437</v>
      </c>
      <c r="F459" s="21" t="s">
        <v>258</v>
      </c>
      <c r="G459" s="28" t="s">
        <v>658</v>
      </c>
      <c r="H459" s="154">
        <v>53.5</v>
      </c>
      <c r="I459" s="154">
        <v>53.5</v>
      </c>
      <c r="J459" s="154">
        <v>53.5</v>
      </c>
    </row>
    <row r="460" spans="1:15" ht="36">
      <c r="A460" s="21"/>
      <c r="B460" s="21"/>
      <c r="C460" s="21" t="s">
        <v>254</v>
      </c>
      <c r="D460" s="21" t="s">
        <v>23</v>
      </c>
      <c r="E460" s="11" t="s">
        <v>521</v>
      </c>
      <c r="F460" s="21"/>
      <c r="G460" s="28" t="s">
        <v>403</v>
      </c>
      <c r="H460" s="131">
        <f t="shared" ref="H460:J461" si="119">H461</f>
        <v>20</v>
      </c>
      <c r="I460" s="131">
        <f t="shared" si="119"/>
        <v>0</v>
      </c>
      <c r="J460" s="131">
        <f t="shared" si="119"/>
        <v>0</v>
      </c>
    </row>
    <row r="461" spans="1:15" ht="24">
      <c r="A461" s="21"/>
      <c r="B461" s="21"/>
      <c r="C461" s="21" t="s">
        <v>254</v>
      </c>
      <c r="D461" s="21" t="s">
        <v>23</v>
      </c>
      <c r="E461" s="11" t="s">
        <v>521</v>
      </c>
      <c r="F461" s="30" t="s">
        <v>262</v>
      </c>
      <c r="G461" s="167" t="s">
        <v>263</v>
      </c>
      <c r="H461" s="131">
        <f t="shared" si="119"/>
        <v>20</v>
      </c>
      <c r="I461" s="131">
        <f t="shared" si="119"/>
        <v>0</v>
      </c>
      <c r="J461" s="131">
        <f t="shared" si="119"/>
        <v>0</v>
      </c>
    </row>
    <row r="462" spans="1:15" ht="24">
      <c r="A462" s="21"/>
      <c r="B462" s="21"/>
      <c r="C462" s="21" t="s">
        <v>254</v>
      </c>
      <c r="D462" s="21" t="s">
        <v>23</v>
      </c>
      <c r="E462" s="11" t="s">
        <v>521</v>
      </c>
      <c r="F462" s="21" t="s">
        <v>563</v>
      </c>
      <c r="G462" s="173" t="s">
        <v>664</v>
      </c>
      <c r="H462" s="131">
        <v>20</v>
      </c>
      <c r="I462" s="131">
        <v>0</v>
      </c>
      <c r="J462" s="131">
        <v>0</v>
      </c>
    </row>
    <row r="463" spans="1:15" ht="72">
      <c r="A463" s="21"/>
      <c r="B463" s="21"/>
      <c r="C463" s="11" t="s">
        <v>254</v>
      </c>
      <c r="D463" s="11">
        <v>13</v>
      </c>
      <c r="E463" s="11" t="s">
        <v>2</v>
      </c>
      <c r="F463" s="21"/>
      <c r="G463" s="28" t="s">
        <v>291</v>
      </c>
      <c r="H463" s="154">
        <f t="shared" ref="H463:J464" si="120">H464</f>
        <v>77</v>
      </c>
      <c r="I463" s="154">
        <f t="shared" si="120"/>
        <v>77</v>
      </c>
      <c r="J463" s="154">
        <f t="shared" si="120"/>
        <v>77</v>
      </c>
    </row>
    <row r="464" spans="1:15" ht="48">
      <c r="A464" s="21"/>
      <c r="B464" s="21"/>
      <c r="C464" s="11" t="s">
        <v>254</v>
      </c>
      <c r="D464" s="11">
        <v>13</v>
      </c>
      <c r="E464" s="11" t="s">
        <v>2</v>
      </c>
      <c r="F464" s="30" t="s">
        <v>256</v>
      </c>
      <c r="G464" s="167" t="s">
        <v>686</v>
      </c>
      <c r="H464" s="154">
        <f t="shared" si="120"/>
        <v>77</v>
      </c>
      <c r="I464" s="154">
        <f t="shared" si="120"/>
        <v>77</v>
      </c>
      <c r="J464" s="154">
        <f t="shared" si="120"/>
        <v>77</v>
      </c>
    </row>
    <row r="465" spans="1:10" ht="24">
      <c r="A465" s="21"/>
      <c r="B465" s="21"/>
      <c r="C465" s="11" t="s">
        <v>254</v>
      </c>
      <c r="D465" s="11">
        <v>13</v>
      </c>
      <c r="E465" s="11" t="s">
        <v>2</v>
      </c>
      <c r="F465" s="21" t="s">
        <v>258</v>
      </c>
      <c r="G465" s="28" t="s">
        <v>658</v>
      </c>
      <c r="H465" s="154">
        <v>77</v>
      </c>
      <c r="I465" s="154">
        <v>77</v>
      </c>
      <c r="J465" s="154">
        <v>77</v>
      </c>
    </row>
    <row r="466" spans="1:10" ht="72">
      <c r="A466" s="21"/>
      <c r="B466" s="21"/>
      <c r="C466" s="11" t="s">
        <v>254</v>
      </c>
      <c r="D466" s="11">
        <v>13</v>
      </c>
      <c r="E466" s="32" t="s">
        <v>655</v>
      </c>
      <c r="F466" s="11"/>
      <c r="G466" s="28" t="s">
        <v>656</v>
      </c>
      <c r="H466" s="154">
        <f>H467</f>
        <v>66.599999999999994</v>
      </c>
      <c r="I466" s="154">
        <f>I467</f>
        <v>66.599999999999994</v>
      </c>
      <c r="J466" s="154">
        <f>J467</f>
        <v>66.599999999999994</v>
      </c>
    </row>
    <row r="467" spans="1:10" ht="48">
      <c r="A467" s="21"/>
      <c r="B467" s="21"/>
      <c r="C467" s="11" t="s">
        <v>254</v>
      </c>
      <c r="D467" s="11">
        <v>13</v>
      </c>
      <c r="E467" s="32" t="s">
        <v>655</v>
      </c>
      <c r="F467" s="30" t="s">
        <v>256</v>
      </c>
      <c r="G467" s="167" t="s">
        <v>686</v>
      </c>
      <c r="H467" s="154">
        <f>H468+H469</f>
        <v>66.599999999999994</v>
      </c>
      <c r="I467" s="154">
        <f t="shared" ref="I467:J467" si="121">I468+I469</f>
        <v>66.599999999999994</v>
      </c>
      <c r="J467" s="154">
        <f t="shared" si="121"/>
        <v>66.599999999999994</v>
      </c>
    </row>
    <row r="468" spans="1:10" ht="24">
      <c r="A468" s="21"/>
      <c r="B468" s="21"/>
      <c r="C468" s="11" t="s">
        <v>254</v>
      </c>
      <c r="D468" s="11">
        <v>13</v>
      </c>
      <c r="E468" s="32" t="s">
        <v>655</v>
      </c>
      <c r="F468" s="21" t="s">
        <v>258</v>
      </c>
      <c r="G468" s="28" t="s">
        <v>658</v>
      </c>
      <c r="H468" s="154">
        <v>35</v>
      </c>
      <c r="I468" s="154">
        <v>35</v>
      </c>
      <c r="J468" s="154">
        <v>35</v>
      </c>
    </row>
    <row r="469" spans="1:10" ht="24">
      <c r="A469" s="21"/>
      <c r="B469" s="21"/>
      <c r="C469" s="11" t="s">
        <v>254</v>
      </c>
      <c r="D469" s="11">
        <v>13</v>
      </c>
      <c r="E469" s="32" t="s">
        <v>655</v>
      </c>
      <c r="F469" s="21">
        <v>247</v>
      </c>
      <c r="G469" s="28" t="s">
        <v>748</v>
      </c>
      <c r="H469" s="154">
        <v>31.6</v>
      </c>
      <c r="I469" s="154">
        <v>31.6</v>
      </c>
      <c r="J469" s="154">
        <v>31.6</v>
      </c>
    </row>
    <row r="470" spans="1:10">
      <c r="A470" s="21"/>
      <c r="B470" s="21"/>
      <c r="C470" s="24" t="s">
        <v>247</v>
      </c>
      <c r="D470" s="24" t="s">
        <v>248</v>
      </c>
      <c r="E470" s="25"/>
      <c r="F470" s="21"/>
      <c r="G470" s="196" t="s">
        <v>253</v>
      </c>
      <c r="H470" s="163">
        <f t="shared" ref="H470:J471" si="122">H471</f>
        <v>632</v>
      </c>
      <c r="I470" s="163">
        <f t="shared" si="122"/>
        <v>632</v>
      </c>
      <c r="J470" s="163">
        <f t="shared" si="122"/>
        <v>632</v>
      </c>
    </row>
    <row r="471" spans="1:10" ht="24">
      <c r="A471" s="21"/>
      <c r="B471" s="21"/>
      <c r="C471" s="102" t="s">
        <v>247</v>
      </c>
      <c r="D471" s="102" t="s">
        <v>347</v>
      </c>
      <c r="E471" s="101"/>
      <c r="F471" s="102"/>
      <c r="G471" s="121" t="s">
        <v>27</v>
      </c>
      <c r="H471" s="149">
        <f t="shared" si="122"/>
        <v>632</v>
      </c>
      <c r="I471" s="149">
        <f t="shared" si="122"/>
        <v>632</v>
      </c>
      <c r="J471" s="149">
        <f t="shared" si="122"/>
        <v>632</v>
      </c>
    </row>
    <row r="472" spans="1:10" ht="24">
      <c r="A472" s="21"/>
      <c r="B472" s="21"/>
      <c r="C472" s="21" t="s">
        <v>247</v>
      </c>
      <c r="D472" s="21" t="s">
        <v>347</v>
      </c>
      <c r="E472" s="11" t="s">
        <v>130</v>
      </c>
      <c r="F472" s="11"/>
      <c r="G472" s="28" t="s">
        <v>67</v>
      </c>
      <c r="H472" s="131">
        <f>H476</f>
        <v>632</v>
      </c>
      <c r="I472" s="131">
        <f>I476</f>
        <v>632</v>
      </c>
      <c r="J472" s="131">
        <f>J476</f>
        <v>632</v>
      </c>
    </row>
    <row r="473" spans="1:10" ht="60">
      <c r="A473" s="21"/>
      <c r="B473" s="21"/>
      <c r="C473" s="21" t="s">
        <v>247</v>
      </c>
      <c r="D473" s="21" t="s">
        <v>347</v>
      </c>
      <c r="E473" s="11" t="s">
        <v>400</v>
      </c>
      <c r="F473" s="21"/>
      <c r="G473" s="28" t="s">
        <v>401</v>
      </c>
      <c r="H473" s="131">
        <f>H475</f>
        <v>632</v>
      </c>
      <c r="I473" s="131">
        <f>I475</f>
        <v>632</v>
      </c>
      <c r="J473" s="131">
        <f>J475</f>
        <v>632</v>
      </c>
    </row>
    <row r="474" spans="1:10" ht="48">
      <c r="A474" s="21"/>
      <c r="B474" s="21"/>
      <c r="C474" s="21" t="s">
        <v>247</v>
      </c>
      <c r="D474" s="21" t="s">
        <v>347</v>
      </c>
      <c r="E474" s="11" t="s">
        <v>462</v>
      </c>
      <c r="F474" s="11"/>
      <c r="G474" s="28" t="s">
        <v>404</v>
      </c>
      <c r="H474" s="131">
        <f t="shared" ref="H474:J475" si="123">H475</f>
        <v>632</v>
      </c>
      <c r="I474" s="131">
        <f t="shared" si="123"/>
        <v>632</v>
      </c>
      <c r="J474" s="131">
        <f t="shared" si="123"/>
        <v>632</v>
      </c>
    </row>
    <row r="475" spans="1:10" ht="48">
      <c r="A475" s="21"/>
      <c r="B475" s="21"/>
      <c r="C475" s="21" t="s">
        <v>247</v>
      </c>
      <c r="D475" s="21" t="s">
        <v>347</v>
      </c>
      <c r="E475" s="11" t="s">
        <v>462</v>
      </c>
      <c r="F475" s="30" t="s">
        <v>256</v>
      </c>
      <c r="G475" s="167" t="s">
        <v>686</v>
      </c>
      <c r="H475" s="131">
        <f t="shared" si="123"/>
        <v>632</v>
      </c>
      <c r="I475" s="131">
        <f t="shared" si="123"/>
        <v>632</v>
      </c>
      <c r="J475" s="131">
        <f t="shared" si="123"/>
        <v>632</v>
      </c>
    </row>
    <row r="476" spans="1:10" ht="24">
      <c r="A476" s="21"/>
      <c r="B476" s="21"/>
      <c r="C476" s="21" t="s">
        <v>247</v>
      </c>
      <c r="D476" s="21" t="s">
        <v>347</v>
      </c>
      <c r="E476" s="11" t="s">
        <v>462</v>
      </c>
      <c r="F476" s="21" t="s">
        <v>258</v>
      </c>
      <c r="G476" s="28" t="s">
        <v>658</v>
      </c>
      <c r="H476" s="131">
        <v>632</v>
      </c>
      <c r="I476" s="131">
        <v>632</v>
      </c>
      <c r="J476" s="131">
        <v>632</v>
      </c>
    </row>
    <row r="477" spans="1:10" ht="60">
      <c r="A477" s="21"/>
      <c r="B477" s="21"/>
      <c r="C477" s="24">
        <v>14</v>
      </c>
      <c r="D477" s="24" t="s">
        <v>248</v>
      </c>
      <c r="E477" s="25"/>
      <c r="F477" s="24"/>
      <c r="G477" s="196" t="s">
        <v>789</v>
      </c>
      <c r="H477" s="148">
        <f t="shared" ref="H477:J482" si="124">H478</f>
        <v>20</v>
      </c>
      <c r="I477" s="148">
        <f t="shared" si="124"/>
        <v>20</v>
      </c>
      <c r="J477" s="148">
        <f t="shared" si="124"/>
        <v>20</v>
      </c>
    </row>
    <row r="478" spans="1:10" ht="36">
      <c r="A478" s="21"/>
      <c r="B478" s="21"/>
      <c r="C478" s="102" t="s">
        <v>414</v>
      </c>
      <c r="D478" s="102" t="s">
        <v>320</v>
      </c>
      <c r="E478" s="101"/>
      <c r="F478" s="102"/>
      <c r="G478" s="121" t="s">
        <v>415</v>
      </c>
      <c r="H478" s="149">
        <f t="shared" si="124"/>
        <v>20</v>
      </c>
      <c r="I478" s="149">
        <f t="shared" si="124"/>
        <v>20</v>
      </c>
      <c r="J478" s="149">
        <f t="shared" si="124"/>
        <v>20</v>
      </c>
    </row>
    <row r="479" spans="1:10" ht="24">
      <c r="A479" s="21"/>
      <c r="B479" s="21"/>
      <c r="C479" s="21" t="s">
        <v>414</v>
      </c>
      <c r="D479" s="21" t="s">
        <v>320</v>
      </c>
      <c r="E479" s="11" t="s">
        <v>130</v>
      </c>
      <c r="F479" s="21"/>
      <c r="G479" s="28" t="s">
        <v>67</v>
      </c>
      <c r="H479" s="131">
        <f t="shared" si="124"/>
        <v>20</v>
      </c>
      <c r="I479" s="131">
        <f t="shared" si="124"/>
        <v>20</v>
      </c>
      <c r="J479" s="131">
        <f t="shared" si="124"/>
        <v>20</v>
      </c>
    </row>
    <row r="480" spans="1:10" ht="60">
      <c r="A480" s="21"/>
      <c r="B480" s="21"/>
      <c r="C480" s="21" t="s">
        <v>414</v>
      </c>
      <c r="D480" s="21" t="s">
        <v>320</v>
      </c>
      <c r="E480" s="11" t="s">
        <v>400</v>
      </c>
      <c r="F480" s="11"/>
      <c r="G480" s="28" t="s">
        <v>401</v>
      </c>
      <c r="H480" s="131">
        <f t="shared" si="124"/>
        <v>20</v>
      </c>
      <c r="I480" s="131">
        <f t="shared" si="124"/>
        <v>20</v>
      </c>
      <c r="J480" s="131">
        <f t="shared" si="124"/>
        <v>20</v>
      </c>
    </row>
    <row r="481" spans="1:12" ht="84">
      <c r="A481" s="21"/>
      <c r="B481" s="21"/>
      <c r="C481" s="21" t="s">
        <v>414</v>
      </c>
      <c r="D481" s="21" t="s">
        <v>320</v>
      </c>
      <c r="E481" s="11" t="s">
        <v>672</v>
      </c>
      <c r="F481" s="21"/>
      <c r="G481" s="28" t="s">
        <v>673</v>
      </c>
      <c r="H481" s="131">
        <f t="shared" si="124"/>
        <v>20</v>
      </c>
      <c r="I481" s="131">
        <f t="shared" si="124"/>
        <v>20</v>
      </c>
      <c r="J481" s="131">
        <f t="shared" si="124"/>
        <v>20</v>
      </c>
    </row>
    <row r="482" spans="1:12">
      <c r="A482" s="21"/>
      <c r="B482" s="21"/>
      <c r="C482" s="21" t="s">
        <v>414</v>
      </c>
      <c r="D482" s="21" t="s">
        <v>320</v>
      </c>
      <c r="E482" s="11" t="s">
        <v>672</v>
      </c>
      <c r="F482" s="21">
        <v>500</v>
      </c>
      <c r="G482" s="28" t="s">
        <v>305</v>
      </c>
      <c r="H482" s="131">
        <f t="shared" si="124"/>
        <v>20</v>
      </c>
      <c r="I482" s="131">
        <f t="shared" si="124"/>
        <v>20</v>
      </c>
      <c r="J482" s="131">
        <f t="shared" si="124"/>
        <v>20</v>
      </c>
    </row>
    <row r="483" spans="1:12" ht="24">
      <c r="A483" s="21"/>
      <c r="B483" s="21"/>
      <c r="C483" s="21" t="s">
        <v>414</v>
      </c>
      <c r="D483" s="21" t="s">
        <v>320</v>
      </c>
      <c r="E483" s="11" t="s">
        <v>672</v>
      </c>
      <c r="F483" s="21" t="s">
        <v>306</v>
      </c>
      <c r="G483" s="28" t="s">
        <v>307</v>
      </c>
      <c r="H483" s="131">
        <v>20</v>
      </c>
      <c r="I483" s="131">
        <v>20</v>
      </c>
      <c r="J483" s="131">
        <v>20</v>
      </c>
    </row>
    <row r="484" spans="1:12" ht="36">
      <c r="A484" s="24">
        <v>4</v>
      </c>
      <c r="B484" s="24">
        <v>692</v>
      </c>
      <c r="C484" s="21"/>
      <c r="D484" s="21"/>
      <c r="E484" s="11"/>
      <c r="F484" s="21"/>
      <c r="G484" s="196" t="s">
        <v>125</v>
      </c>
      <c r="H484" s="148">
        <f>H485</f>
        <v>13142.7</v>
      </c>
      <c r="I484" s="148">
        <f t="shared" ref="I484:J484" si="125">I485</f>
        <v>10940.761999999999</v>
      </c>
      <c r="J484" s="148">
        <f t="shared" si="125"/>
        <v>10940.761999999999</v>
      </c>
    </row>
    <row r="485" spans="1:12" ht="24">
      <c r="A485" s="21"/>
      <c r="B485" s="24"/>
      <c r="C485" s="24" t="s">
        <v>254</v>
      </c>
      <c r="D485" s="24" t="s">
        <v>248</v>
      </c>
      <c r="E485" s="25"/>
      <c r="F485" s="24"/>
      <c r="G485" s="196" t="s">
        <v>21</v>
      </c>
      <c r="H485" s="148">
        <f t="shared" ref="H485:J487" si="126">H486</f>
        <v>13142.7</v>
      </c>
      <c r="I485" s="148">
        <f t="shared" si="126"/>
        <v>10940.761999999999</v>
      </c>
      <c r="J485" s="148">
        <f t="shared" si="126"/>
        <v>10940.761999999999</v>
      </c>
    </row>
    <row r="486" spans="1:12" ht="84">
      <c r="A486" s="21"/>
      <c r="B486" s="21"/>
      <c r="C486" s="102" t="s">
        <v>254</v>
      </c>
      <c r="D486" s="102" t="s">
        <v>22</v>
      </c>
      <c r="E486" s="101"/>
      <c r="F486" s="102"/>
      <c r="G486" s="121" t="s">
        <v>33</v>
      </c>
      <c r="H486" s="151">
        <f t="shared" si="126"/>
        <v>13142.7</v>
      </c>
      <c r="I486" s="151">
        <f t="shared" si="126"/>
        <v>10940.761999999999</v>
      </c>
      <c r="J486" s="151">
        <f t="shared" si="126"/>
        <v>10940.761999999999</v>
      </c>
    </row>
    <row r="487" spans="1:12" ht="24">
      <c r="A487" s="21"/>
      <c r="B487" s="21"/>
      <c r="C487" s="21" t="s">
        <v>254</v>
      </c>
      <c r="D487" s="21" t="s">
        <v>22</v>
      </c>
      <c r="E487" s="11" t="s">
        <v>130</v>
      </c>
      <c r="F487" s="21"/>
      <c r="G487" s="28" t="s">
        <v>67</v>
      </c>
      <c r="H487" s="133">
        <f>H488</f>
        <v>13142.7</v>
      </c>
      <c r="I487" s="133">
        <f t="shared" si="126"/>
        <v>10940.761999999999</v>
      </c>
      <c r="J487" s="133">
        <f t="shared" si="126"/>
        <v>10940.761999999999</v>
      </c>
    </row>
    <row r="488" spans="1:12" ht="60">
      <c r="A488" s="21"/>
      <c r="B488" s="21"/>
      <c r="C488" s="21" t="s">
        <v>254</v>
      </c>
      <c r="D488" s="21" t="s">
        <v>22</v>
      </c>
      <c r="E488" s="11" t="s">
        <v>129</v>
      </c>
      <c r="F488" s="21"/>
      <c r="G488" s="28" t="s">
        <v>64</v>
      </c>
      <c r="H488" s="131">
        <f>H489+H494</f>
        <v>13142.7</v>
      </c>
      <c r="I488" s="131">
        <f>I489+I494</f>
        <v>10940.761999999999</v>
      </c>
      <c r="J488" s="131">
        <f>J489+J494</f>
        <v>10940.761999999999</v>
      </c>
    </row>
    <row r="489" spans="1:12" ht="48">
      <c r="A489" s="21"/>
      <c r="B489" s="21"/>
      <c r="C489" s="21" t="s">
        <v>254</v>
      </c>
      <c r="D489" s="21" t="s">
        <v>22</v>
      </c>
      <c r="E489" s="11" t="s">
        <v>338</v>
      </c>
      <c r="F489" s="21"/>
      <c r="G489" s="28" t="s">
        <v>131</v>
      </c>
      <c r="H489" s="131">
        <f>H490</f>
        <v>8428.2000000000007</v>
      </c>
      <c r="I489" s="131">
        <f>I490</f>
        <v>6410.46</v>
      </c>
      <c r="J489" s="131">
        <f>J490</f>
        <v>6410.46</v>
      </c>
    </row>
    <row r="490" spans="1:12" ht="108">
      <c r="A490" s="21"/>
      <c r="B490" s="21"/>
      <c r="C490" s="21" t="s">
        <v>254</v>
      </c>
      <c r="D490" s="21" t="s">
        <v>22</v>
      </c>
      <c r="E490" s="11" t="s">
        <v>338</v>
      </c>
      <c r="F490" s="30" t="s">
        <v>558</v>
      </c>
      <c r="G490" s="167" t="s">
        <v>559</v>
      </c>
      <c r="H490" s="131">
        <f>H491+H493+H492</f>
        <v>8428.2000000000007</v>
      </c>
      <c r="I490" s="131">
        <f>I491+I493+I492</f>
        <v>6410.46</v>
      </c>
      <c r="J490" s="131">
        <f>J491+J493+J492</f>
        <v>6410.46</v>
      </c>
    </row>
    <row r="491" spans="1:12" ht="36">
      <c r="A491" s="21"/>
      <c r="B491" s="21"/>
      <c r="C491" s="21" t="s">
        <v>254</v>
      </c>
      <c r="D491" s="21" t="s">
        <v>22</v>
      </c>
      <c r="E491" s="11" t="s">
        <v>338</v>
      </c>
      <c r="F491" s="31" t="s">
        <v>560</v>
      </c>
      <c r="G491" s="173" t="s">
        <v>176</v>
      </c>
      <c r="H491" s="131">
        <v>4413.5479999999998</v>
      </c>
      <c r="I491" s="131">
        <v>3523.5479999999998</v>
      </c>
      <c r="J491" s="131">
        <v>3523.5479999999998</v>
      </c>
      <c r="K491" s="201"/>
      <c r="L491" s="201"/>
    </row>
    <row r="492" spans="1:12" ht="60">
      <c r="A492" s="21"/>
      <c r="B492" s="21"/>
      <c r="C492" s="21" t="s">
        <v>254</v>
      </c>
      <c r="D492" s="21" t="s">
        <v>22</v>
      </c>
      <c r="E492" s="11" t="s">
        <v>338</v>
      </c>
      <c r="F492" s="31" t="s">
        <v>561</v>
      </c>
      <c r="G492" s="173" t="s">
        <v>177</v>
      </c>
      <c r="H492" s="156">
        <v>2060</v>
      </c>
      <c r="I492" s="156">
        <v>1400</v>
      </c>
      <c r="J492" s="156">
        <v>1400</v>
      </c>
      <c r="K492" s="227"/>
      <c r="L492" s="201"/>
    </row>
    <row r="493" spans="1:12" ht="72">
      <c r="A493" s="21"/>
      <c r="B493" s="21"/>
      <c r="C493" s="21" t="s">
        <v>254</v>
      </c>
      <c r="D493" s="21" t="s">
        <v>22</v>
      </c>
      <c r="E493" s="11" t="s">
        <v>338</v>
      </c>
      <c r="F493" s="31">
        <v>129</v>
      </c>
      <c r="G493" s="173" t="s">
        <v>178</v>
      </c>
      <c r="H493" s="131">
        <v>1954.652</v>
      </c>
      <c r="I493" s="131">
        <v>1486.912</v>
      </c>
      <c r="J493" s="131">
        <v>1486.912</v>
      </c>
      <c r="K493" s="201"/>
      <c r="L493" s="201"/>
    </row>
    <row r="494" spans="1:12" ht="84">
      <c r="A494" s="21"/>
      <c r="B494" s="21"/>
      <c r="C494" s="21" t="s">
        <v>254</v>
      </c>
      <c r="D494" s="21" t="s">
        <v>22</v>
      </c>
      <c r="E494" s="11" t="s">
        <v>340</v>
      </c>
      <c r="F494" s="31"/>
      <c r="G494" s="173" t="s">
        <v>523</v>
      </c>
      <c r="H494" s="131">
        <f>H495</f>
        <v>4714.5</v>
      </c>
      <c r="I494" s="131">
        <f>I495</f>
        <v>4530.3019999999997</v>
      </c>
      <c r="J494" s="131">
        <f>J495</f>
        <v>4530.3019999999997</v>
      </c>
    </row>
    <row r="495" spans="1:12" ht="108">
      <c r="A495" s="21"/>
      <c r="B495" s="21"/>
      <c r="C495" s="21" t="s">
        <v>254</v>
      </c>
      <c r="D495" s="21" t="s">
        <v>22</v>
      </c>
      <c r="E495" s="11" t="s">
        <v>340</v>
      </c>
      <c r="F495" s="30" t="s">
        <v>558</v>
      </c>
      <c r="G495" s="167" t="s">
        <v>559</v>
      </c>
      <c r="H495" s="131">
        <f>H496+H498+H497</f>
        <v>4714.5</v>
      </c>
      <c r="I495" s="131">
        <f>I496+I498+I497</f>
        <v>4530.3019999999997</v>
      </c>
      <c r="J495" s="131">
        <f>J496+J498+J497</f>
        <v>4530.3019999999997</v>
      </c>
    </row>
    <row r="496" spans="1:12" ht="36">
      <c r="A496" s="21"/>
      <c r="B496" s="21"/>
      <c r="C496" s="21" t="s">
        <v>254</v>
      </c>
      <c r="D496" s="21" t="s">
        <v>22</v>
      </c>
      <c r="E496" s="11" t="s">
        <v>340</v>
      </c>
      <c r="F496" s="31" t="s">
        <v>560</v>
      </c>
      <c r="G496" s="173" t="s">
        <v>176</v>
      </c>
      <c r="H496" s="131">
        <v>2673</v>
      </c>
      <c r="I496" s="131">
        <v>2673</v>
      </c>
      <c r="J496" s="131">
        <v>2673</v>
      </c>
    </row>
    <row r="497" spans="1:12" ht="60">
      <c r="A497" s="21"/>
      <c r="B497" s="21"/>
      <c r="C497" s="21" t="s">
        <v>254</v>
      </c>
      <c r="D497" s="21" t="s">
        <v>22</v>
      </c>
      <c r="E497" s="11" t="s">
        <v>340</v>
      </c>
      <c r="F497" s="31" t="s">
        <v>561</v>
      </c>
      <c r="G497" s="173" t="s">
        <v>177</v>
      </c>
      <c r="H497" s="131">
        <v>948.5</v>
      </c>
      <c r="I497" s="131">
        <v>800</v>
      </c>
      <c r="J497" s="131">
        <v>800</v>
      </c>
    </row>
    <row r="498" spans="1:12" ht="72">
      <c r="A498" s="21"/>
      <c r="B498" s="21"/>
      <c r="C498" s="21" t="s">
        <v>254</v>
      </c>
      <c r="D498" s="21" t="s">
        <v>22</v>
      </c>
      <c r="E498" s="11" t="s">
        <v>340</v>
      </c>
      <c r="F498" s="31">
        <v>129</v>
      </c>
      <c r="G498" s="173" t="s">
        <v>178</v>
      </c>
      <c r="H498" s="131">
        <v>1093</v>
      </c>
      <c r="I498" s="131">
        <v>1057.3019999999999</v>
      </c>
      <c r="J498" s="131">
        <v>1057.3019999999999</v>
      </c>
    </row>
    <row r="499" spans="1:12" ht="36">
      <c r="A499" s="24">
        <v>5</v>
      </c>
      <c r="B499" s="24">
        <v>675</v>
      </c>
      <c r="C499" s="21"/>
      <c r="D499" s="21"/>
      <c r="E499" s="11"/>
      <c r="F499" s="21"/>
      <c r="G499" s="196" t="s">
        <v>390</v>
      </c>
      <c r="H499" s="148">
        <f>H508+H640+H657+H500</f>
        <v>1274943.871</v>
      </c>
      <c r="I499" s="148">
        <f t="shared" ref="I499:J499" si="127">I508+I640+I657+I500</f>
        <v>1289276.1499999999</v>
      </c>
      <c r="J499" s="148">
        <f t="shared" si="127"/>
        <v>1226672.1809999999</v>
      </c>
      <c r="L499" s="193"/>
    </row>
    <row r="500" spans="1:12">
      <c r="A500" s="24"/>
      <c r="B500" s="24"/>
      <c r="C500" s="24" t="s">
        <v>247</v>
      </c>
      <c r="D500" s="24" t="s">
        <v>248</v>
      </c>
      <c r="E500" s="25"/>
      <c r="F500" s="21"/>
      <c r="G500" s="196" t="s">
        <v>253</v>
      </c>
      <c r="H500" s="148">
        <f t="shared" ref="H500:J506" si="128">H501</f>
        <v>973.68799999999999</v>
      </c>
      <c r="I500" s="148">
        <f t="shared" si="128"/>
        <v>0</v>
      </c>
      <c r="J500" s="148">
        <f t="shared" si="128"/>
        <v>0</v>
      </c>
      <c r="L500" s="193"/>
    </row>
    <row r="501" spans="1:12" ht="24">
      <c r="A501" s="24"/>
      <c r="B501" s="24"/>
      <c r="C501" s="102" t="s">
        <v>247</v>
      </c>
      <c r="D501" s="101" t="s">
        <v>254</v>
      </c>
      <c r="E501" s="101"/>
      <c r="F501" s="102"/>
      <c r="G501" s="121" t="s">
        <v>255</v>
      </c>
      <c r="H501" s="148">
        <f t="shared" si="128"/>
        <v>973.68799999999999</v>
      </c>
      <c r="I501" s="148">
        <f t="shared" si="128"/>
        <v>0</v>
      </c>
      <c r="J501" s="148">
        <f t="shared" si="128"/>
        <v>0</v>
      </c>
      <c r="L501" s="193"/>
    </row>
    <row r="502" spans="1:12" ht="36">
      <c r="A502" s="24"/>
      <c r="B502" s="24"/>
      <c r="C502" s="21" t="s">
        <v>247</v>
      </c>
      <c r="D502" s="21" t="s">
        <v>254</v>
      </c>
      <c r="E502" s="11" t="s">
        <v>138</v>
      </c>
      <c r="F502" s="21"/>
      <c r="G502" s="28" t="s">
        <v>711</v>
      </c>
      <c r="H502" s="131">
        <f t="shared" si="128"/>
        <v>973.68799999999999</v>
      </c>
      <c r="I502" s="131">
        <f t="shared" si="128"/>
        <v>0</v>
      </c>
      <c r="J502" s="131">
        <f t="shared" si="128"/>
        <v>0</v>
      </c>
      <c r="L502" s="193"/>
    </row>
    <row r="503" spans="1:12" ht="48">
      <c r="A503" s="24"/>
      <c r="B503" s="24"/>
      <c r="C503" s="21" t="s">
        <v>247</v>
      </c>
      <c r="D503" s="21" t="s">
        <v>254</v>
      </c>
      <c r="E503" s="11" t="s">
        <v>393</v>
      </c>
      <c r="F503" s="21"/>
      <c r="G503" s="28" t="s">
        <v>395</v>
      </c>
      <c r="H503" s="131">
        <f t="shared" si="128"/>
        <v>973.68799999999999</v>
      </c>
      <c r="I503" s="131">
        <f t="shared" si="128"/>
        <v>0</v>
      </c>
      <c r="J503" s="131">
        <f t="shared" si="128"/>
        <v>0</v>
      </c>
      <c r="L503" s="193"/>
    </row>
    <row r="504" spans="1:12" ht="72">
      <c r="A504" s="24"/>
      <c r="B504" s="24"/>
      <c r="C504" s="21" t="s">
        <v>247</v>
      </c>
      <c r="D504" s="21" t="s">
        <v>254</v>
      </c>
      <c r="E504" s="11" t="s">
        <v>712</v>
      </c>
      <c r="F504" s="21"/>
      <c r="G504" s="28" t="s">
        <v>713</v>
      </c>
      <c r="H504" s="131">
        <f t="shared" si="128"/>
        <v>973.68799999999999</v>
      </c>
      <c r="I504" s="131">
        <f>I505</f>
        <v>0</v>
      </c>
      <c r="J504" s="131">
        <f>J505</f>
        <v>0</v>
      </c>
      <c r="L504" s="193"/>
    </row>
    <row r="505" spans="1:12" ht="48">
      <c r="A505" s="24"/>
      <c r="B505" s="24"/>
      <c r="C505" s="21" t="s">
        <v>247</v>
      </c>
      <c r="D505" s="21" t="s">
        <v>254</v>
      </c>
      <c r="E505" s="11" t="s">
        <v>714</v>
      </c>
      <c r="F505" s="21"/>
      <c r="G505" s="28" t="s">
        <v>751</v>
      </c>
      <c r="H505" s="131">
        <f t="shared" si="128"/>
        <v>973.68799999999999</v>
      </c>
      <c r="I505" s="131">
        <f t="shared" si="128"/>
        <v>0</v>
      </c>
      <c r="J505" s="131">
        <f t="shared" si="128"/>
        <v>0</v>
      </c>
      <c r="L505" s="193"/>
    </row>
    <row r="506" spans="1:12" ht="60">
      <c r="A506" s="24"/>
      <c r="B506" s="24"/>
      <c r="C506" s="21" t="s">
        <v>247</v>
      </c>
      <c r="D506" s="21" t="s">
        <v>254</v>
      </c>
      <c r="E506" s="11" t="s">
        <v>714</v>
      </c>
      <c r="F506" s="33" t="s">
        <v>296</v>
      </c>
      <c r="G506" s="167" t="s">
        <v>659</v>
      </c>
      <c r="H506" s="131">
        <f t="shared" si="128"/>
        <v>973.68799999999999</v>
      </c>
      <c r="I506" s="131">
        <f t="shared" si="128"/>
        <v>0</v>
      </c>
      <c r="J506" s="131">
        <f t="shared" si="128"/>
        <v>0</v>
      </c>
      <c r="L506" s="193"/>
    </row>
    <row r="507" spans="1:12" ht="96">
      <c r="A507" s="24"/>
      <c r="B507" s="24"/>
      <c r="C507" s="21" t="s">
        <v>247</v>
      </c>
      <c r="D507" s="21" t="s">
        <v>254</v>
      </c>
      <c r="E507" s="11" t="s">
        <v>714</v>
      </c>
      <c r="F507" s="21" t="s">
        <v>299</v>
      </c>
      <c r="G507" s="28" t="s">
        <v>636</v>
      </c>
      <c r="H507" s="131">
        <v>973.68799999999999</v>
      </c>
      <c r="I507" s="131">
        <v>0</v>
      </c>
      <c r="J507" s="131">
        <v>0</v>
      </c>
      <c r="L507" s="193"/>
    </row>
    <row r="508" spans="1:12">
      <c r="A508" s="21"/>
      <c r="B508" s="21"/>
      <c r="C508" s="24" t="s">
        <v>265</v>
      </c>
      <c r="D508" s="24" t="s">
        <v>248</v>
      </c>
      <c r="E508" s="25"/>
      <c r="F508" s="21"/>
      <c r="G508" s="196" t="s">
        <v>293</v>
      </c>
      <c r="H508" s="148">
        <f>H509+H530+H576+H599+H606+H616</f>
        <v>1252671.5449999999</v>
      </c>
      <c r="I508" s="148">
        <f t="shared" ref="I508:J508" si="129">I509+I530+I576+I599+I606+I616</f>
        <v>1269650.7939999998</v>
      </c>
      <c r="J508" s="148">
        <f t="shared" si="129"/>
        <v>1207046.8249999997</v>
      </c>
      <c r="L508" s="195"/>
    </row>
    <row r="509" spans="1:12">
      <c r="A509" s="21"/>
      <c r="B509" s="21"/>
      <c r="C509" s="102" t="s">
        <v>265</v>
      </c>
      <c r="D509" s="102" t="s">
        <v>254</v>
      </c>
      <c r="E509" s="101"/>
      <c r="F509" s="102"/>
      <c r="G509" s="121" t="s">
        <v>391</v>
      </c>
      <c r="H509" s="149">
        <f>H510</f>
        <v>468433.08199999999</v>
      </c>
      <c r="I509" s="149">
        <f t="shared" ref="I509:J509" si="130">I510</f>
        <v>483402.28199999995</v>
      </c>
      <c r="J509" s="149">
        <f t="shared" si="130"/>
        <v>457025.109</v>
      </c>
      <c r="L509" s="195"/>
    </row>
    <row r="510" spans="1:12" ht="36">
      <c r="A510" s="21"/>
      <c r="B510" s="21"/>
      <c r="C510" s="21" t="s">
        <v>265</v>
      </c>
      <c r="D510" s="21" t="s">
        <v>254</v>
      </c>
      <c r="E510" s="11" t="s">
        <v>138</v>
      </c>
      <c r="F510" s="21"/>
      <c r="G510" s="28" t="s">
        <v>711</v>
      </c>
      <c r="H510" s="131">
        <f t="shared" ref="H510:J510" si="131">H511</f>
        <v>468433.08199999999</v>
      </c>
      <c r="I510" s="131">
        <f t="shared" si="131"/>
        <v>483402.28199999995</v>
      </c>
      <c r="J510" s="131">
        <f t="shared" si="131"/>
        <v>457025.109</v>
      </c>
      <c r="K510" s="193"/>
    </row>
    <row r="511" spans="1:12" ht="24">
      <c r="A511" s="21"/>
      <c r="B511" s="21"/>
      <c r="C511" s="21" t="s">
        <v>265</v>
      </c>
      <c r="D511" s="21" t="s">
        <v>254</v>
      </c>
      <c r="E511" s="11" t="s">
        <v>139</v>
      </c>
      <c r="F511" s="21"/>
      <c r="G511" s="28" t="s">
        <v>112</v>
      </c>
      <c r="H511" s="131">
        <f>H512+H519+H523</f>
        <v>468433.08199999999</v>
      </c>
      <c r="I511" s="131">
        <f>I512+I519+I523</f>
        <v>483402.28199999995</v>
      </c>
      <c r="J511" s="131">
        <f>J512+J519+J523</f>
        <v>457025.109</v>
      </c>
    </row>
    <row r="512" spans="1:12" ht="84">
      <c r="A512" s="21"/>
      <c r="B512" s="21"/>
      <c r="C512" s="21" t="s">
        <v>265</v>
      </c>
      <c r="D512" s="21" t="s">
        <v>254</v>
      </c>
      <c r="E512" s="11" t="s">
        <v>140</v>
      </c>
      <c r="F512" s="21"/>
      <c r="G512" s="28" t="s">
        <v>163</v>
      </c>
      <c r="H512" s="131">
        <f>H513+H516</f>
        <v>222253.182</v>
      </c>
      <c r="I512" s="131">
        <f t="shared" ref="I512:J512" si="132">I513+I516</f>
        <v>222253.182</v>
      </c>
      <c r="J512" s="131">
        <f t="shared" si="132"/>
        <v>212230.30900000001</v>
      </c>
      <c r="L512" s="193"/>
    </row>
    <row r="513" spans="1:10" ht="48">
      <c r="A513" s="21"/>
      <c r="B513" s="21"/>
      <c r="C513" s="21" t="s">
        <v>265</v>
      </c>
      <c r="D513" s="21" t="s">
        <v>254</v>
      </c>
      <c r="E513" s="11" t="s">
        <v>464</v>
      </c>
      <c r="F513" s="21"/>
      <c r="G513" s="28" t="s">
        <v>392</v>
      </c>
      <c r="H513" s="131">
        <f t="shared" ref="H513:J514" si="133">H514</f>
        <v>190253.182</v>
      </c>
      <c r="I513" s="131">
        <f t="shared" si="133"/>
        <v>190253.182</v>
      </c>
      <c r="J513" s="131">
        <f t="shared" si="133"/>
        <v>182230.30900000001</v>
      </c>
    </row>
    <row r="514" spans="1:10" ht="60">
      <c r="A514" s="21"/>
      <c r="B514" s="21"/>
      <c r="C514" s="21" t="s">
        <v>265</v>
      </c>
      <c r="D514" s="21" t="s">
        <v>254</v>
      </c>
      <c r="E514" s="11" t="s">
        <v>464</v>
      </c>
      <c r="F514" s="33" t="s">
        <v>296</v>
      </c>
      <c r="G514" s="167" t="s">
        <v>659</v>
      </c>
      <c r="H514" s="131">
        <f>H515</f>
        <v>190253.182</v>
      </c>
      <c r="I514" s="131">
        <f t="shared" si="133"/>
        <v>190253.182</v>
      </c>
      <c r="J514" s="131">
        <f t="shared" si="133"/>
        <v>182230.30900000001</v>
      </c>
    </row>
    <row r="515" spans="1:10" ht="96">
      <c r="A515" s="21"/>
      <c r="B515" s="21"/>
      <c r="C515" s="21" t="s">
        <v>265</v>
      </c>
      <c r="D515" s="21" t="s">
        <v>254</v>
      </c>
      <c r="E515" s="11" t="s">
        <v>464</v>
      </c>
      <c r="F515" s="21" t="s">
        <v>299</v>
      </c>
      <c r="G515" s="28" t="s">
        <v>636</v>
      </c>
      <c r="H515" s="131">
        <v>190253.182</v>
      </c>
      <c r="I515" s="131">
        <v>190253.182</v>
      </c>
      <c r="J515" s="131">
        <v>182230.30900000001</v>
      </c>
    </row>
    <row r="516" spans="1:10" ht="48">
      <c r="A516" s="21"/>
      <c r="B516" s="21"/>
      <c r="C516" s="21" t="s">
        <v>265</v>
      </c>
      <c r="D516" s="21" t="s">
        <v>254</v>
      </c>
      <c r="E516" s="11" t="s">
        <v>465</v>
      </c>
      <c r="F516" s="21"/>
      <c r="G516" s="28" t="s">
        <v>164</v>
      </c>
      <c r="H516" s="131">
        <f t="shared" ref="H516:J517" si="134">H517</f>
        <v>32000</v>
      </c>
      <c r="I516" s="131">
        <f t="shared" si="134"/>
        <v>32000</v>
      </c>
      <c r="J516" s="131">
        <f t="shared" si="134"/>
        <v>30000</v>
      </c>
    </row>
    <row r="517" spans="1:10" ht="60">
      <c r="A517" s="21"/>
      <c r="B517" s="21"/>
      <c r="C517" s="21" t="s">
        <v>265</v>
      </c>
      <c r="D517" s="21" t="s">
        <v>254</v>
      </c>
      <c r="E517" s="11" t="s">
        <v>465</v>
      </c>
      <c r="F517" s="33" t="s">
        <v>296</v>
      </c>
      <c r="G517" s="167" t="s">
        <v>659</v>
      </c>
      <c r="H517" s="131">
        <f t="shared" si="134"/>
        <v>32000</v>
      </c>
      <c r="I517" s="131">
        <f t="shared" si="134"/>
        <v>32000</v>
      </c>
      <c r="J517" s="131">
        <f t="shared" si="134"/>
        <v>30000</v>
      </c>
    </row>
    <row r="518" spans="1:10" ht="96">
      <c r="A518" s="21"/>
      <c r="B518" s="21"/>
      <c r="C518" s="21" t="s">
        <v>265</v>
      </c>
      <c r="D518" s="21" t="s">
        <v>254</v>
      </c>
      <c r="E518" s="11" t="s">
        <v>465</v>
      </c>
      <c r="F518" s="21" t="s">
        <v>398</v>
      </c>
      <c r="G518" s="28" t="s">
        <v>636</v>
      </c>
      <c r="H518" s="131">
        <v>32000</v>
      </c>
      <c r="I518" s="131">
        <v>32000</v>
      </c>
      <c r="J518" s="131">
        <v>30000</v>
      </c>
    </row>
    <row r="519" spans="1:10" ht="108">
      <c r="A519" s="21"/>
      <c r="B519" s="21"/>
      <c r="C519" s="21" t="s">
        <v>265</v>
      </c>
      <c r="D519" s="21" t="s">
        <v>254</v>
      </c>
      <c r="E519" s="11" t="s">
        <v>209</v>
      </c>
      <c r="F519" s="21"/>
      <c r="G519" s="28" t="s">
        <v>165</v>
      </c>
      <c r="H519" s="131">
        <f>H520</f>
        <v>242769.9</v>
      </c>
      <c r="I519" s="131">
        <f>I520</f>
        <v>243644.79999999999</v>
      </c>
      <c r="J519" s="131">
        <f>J520</f>
        <v>243644.79999999999</v>
      </c>
    </row>
    <row r="520" spans="1:10" ht="108">
      <c r="A520" s="21"/>
      <c r="B520" s="21"/>
      <c r="C520" s="21" t="s">
        <v>265</v>
      </c>
      <c r="D520" s="21" t="s">
        <v>254</v>
      </c>
      <c r="E520" s="11" t="s">
        <v>466</v>
      </c>
      <c r="F520" s="174"/>
      <c r="G520" s="175" t="s">
        <v>210</v>
      </c>
      <c r="H520" s="131">
        <f t="shared" ref="H520:J521" si="135">H521</f>
        <v>242769.9</v>
      </c>
      <c r="I520" s="131">
        <f t="shared" si="135"/>
        <v>243644.79999999999</v>
      </c>
      <c r="J520" s="131">
        <f t="shared" si="135"/>
        <v>243644.79999999999</v>
      </c>
    </row>
    <row r="521" spans="1:10" ht="60">
      <c r="A521" s="21"/>
      <c r="B521" s="21"/>
      <c r="C521" s="21" t="s">
        <v>265</v>
      </c>
      <c r="D521" s="21" t="s">
        <v>254</v>
      </c>
      <c r="E521" s="11" t="s">
        <v>466</v>
      </c>
      <c r="F521" s="33" t="s">
        <v>296</v>
      </c>
      <c r="G521" s="167" t="s">
        <v>659</v>
      </c>
      <c r="H521" s="131">
        <f>H522</f>
        <v>242769.9</v>
      </c>
      <c r="I521" s="131">
        <f t="shared" si="135"/>
        <v>243644.79999999999</v>
      </c>
      <c r="J521" s="131">
        <f t="shared" si="135"/>
        <v>243644.79999999999</v>
      </c>
    </row>
    <row r="522" spans="1:10" ht="96">
      <c r="A522" s="21"/>
      <c r="B522" s="21"/>
      <c r="C522" s="21" t="s">
        <v>265</v>
      </c>
      <c r="D522" s="21" t="s">
        <v>254</v>
      </c>
      <c r="E522" s="11" t="s">
        <v>466</v>
      </c>
      <c r="F522" s="21">
        <v>611</v>
      </c>
      <c r="G522" s="28" t="s">
        <v>636</v>
      </c>
      <c r="H522" s="131">
        <v>242769.9</v>
      </c>
      <c r="I522" s="131">
        <v>243644.79999999999</v>
      </c>
      <c r="J522" s="131">
        <v>243644.79999999999</v>
      </c>
    </row>
    <row r="523" spans="1:10" ht="96">
      <c r="A523" s="21"/>
      <c r="B523" s="21"/>
      <c r="C523" s="21" t="s">
        <v>265</v>
      </c>
      <c r="D523" s="21" t="s">
        <v>254</v>
      </c>
      <c r="E523" s="11" t="s">
        <v>168</v>
      </c>
      <c r="F523" s="21"/>
      <c r="G523" s="28" t="s">
        <v>723</v>
      </c>
      <c r="H523" s="131">
        <f>H524++H527</f>
        <v>3410</v>
      </c>
      <c r="I523" s="131">
        <f t="shared" ref="I523:J523" si="136">I524++I527</f>
        <v>17504.3</v>
      </c>
      <c r="J523" s="131">
        <f t="shared" si="136"/>
        <v>1150</v>
      </c>
    </row>
    <row r="524" spans="1:10" ht="72">
      <c r="A524" s="21"/>
      <c r="B524" s="21"/>
      <c r="C524" s="21" t="s">
        <v>265</v>
      </c>
      <c r="D524" s="21" t="s">
        <v>254</v>
      </c>
      <c r="E524" s="11" t="s">
        <v>467</v>
      </c>
      <c r="F524" s="21"/>
      <c r="G524" s="28" t="s">
        <v>167</v>
      </c>
      <c r="H524" s="131">
        <f t="shared" ref="H524:J525" si="137">H525</f>
        <v>3260</v>
      </c>
      <c r="I524" s="131">
        <f t="shared" si="137"/>
        <v>17354.3</v>
      </c>
      <c r="J524" s="131">
        <f t="shared" si="137"/>
        <v>1000</v>
      </c>
    </row>
    <row r="525" spans="1:10" ht="60">
      <c r="A525" s="21"/>
      <c r="B525" s="21"/>
      <c r="C525" s="21" t="s">
        <v>265</v>
      </c>
      <c r="D525" s="21" t="s">
        <v>254</v>
      </c>
      <c r="E525" s="11" t="s">
        <v>467</v>
      </c>
      <c r="F525" s="33" t="s">
        <v>296</v>
      </c>
      <c r="G525" s="167" t="s">
        <v>659</v>
      </c>
      <c r="H525" s="131">
        <f t="shared" si="137"/>
        <v>3260</v>
      </c>
      <c r="I525" s="131">
        <f t="shared" si="137"/>
        <v>17354.3</v>
      </c>
      <c r="J525" s="131">
        <f t="shared" si="137"/>
        <v>1000</v>
      </c>
    </row>
    <row r="526" spans="1:10" ht="24">
      <c r="A526" s="21"/>
      <c r="B526" s="21"/>
      <c r="C526" s="21" t="s">
        <v>265</v>
      </c>
      <c r="D526" s="21" t="s">
        <v>254</v>
      </c>
      <c r="E526" s="11" t="s">
        <v>467</v>
      </c>
      <c r="F526" s="21">
        <v>612</v>
      </c>
      <c r="G526" s="28" t="s">
        <v>545</v>
      </c>
      <c r="H526" s="131">
        <v>3260</v>
      </c>
      <c r="I526" s="131">
        <v>17354.3</v>
      </c>
      <c r="J526" s="131">
        <v>1000</v>
      </c>
    </row>
    <row r="527" spans="1:10" ht="36">
      <c r="A527" s="21"/>
      <c r="B527" s="21"/>
      <c r="C527" s="21" t="s">
        <v>265</v>
      </c>
      <c r="D527" s="21" t="s">
        <v>254</v>
      </c>
      <c r="E527" s="132" t="s">
        <v>715</v>
      </c>
      <c r="F527" s="21"/>
      <c r="G527" s="28" t="s">
        <v>724</v>
      </c>
      <c r="H527" s="131">
        <f t="shared" ref="H527:J528" si="138">H528</f>
        <v>150</v>
      </c>
      <c r="I527" s="131">
        <f t="shared" si="138"/>
        <v>150</v>
      </c>
      <c r="J527" s="131">
        <f t="shared" si="138"/>
        <v>150</v>
      </c>
    </row>
    <row r="528" spans="1:10" ht="60">
      <c r="A528" s="21"/>
      <c r="B528" s="21"/>
      <c r="C528" s="21" t="s">
        <v>265</v>
      </c>
      <c r="D528" s="21" t="s">
        <v>254</v>
      </c>
      <c r="E528" s="132" t="s">
        <v>715</v>
      </c>
      <c r="F528" s="33" t="s">
        <v>296</v>
      </c>
      <c r="G528" s="167" t="s">
        <v>659</v>
      </c>
      <c r="H528" s="131">
        <f t="shared" si="138"/>
        <v>150</v>
      </c>
      <c r="I528" s="131">
        <f t="shared" si="138"/>
        <v>150</v>
      </c>
      <c r="J528" s="131">
        <f t="shared" si="138"/>
        <v>150</v>
      </c>
    </row>
    <row r="529" spans="1:13" ht="24">
      <c r="A529" s="21"/>
      <c r="B529" s="21"/>
      <c r="C529" s="21" t="s">
        <v>265</v>
      </c>
      <c r="D529" s="21" t="s">
        <v>254</v>
      </c>
      <c r="E529" s="132" t="s">
        <v>715</v>
      </c>
      <c r="F529" s="21">
        <v>612</v>
      </c>
      <c r="G529" s="28" t="s">
        <v>545</v>
      </c>
      <c r="H529" s="131">
        <v>150</v>
      </c>
      <c r="I529" s="131">
        <v>150</v>
      </c>
      <c r="J529" s="131">
        <v>150</v>
      </c>
    </row>
    <row r="530" spans="1:13" ht="12.75">
      <c r="A530" s="21"/>
      <c r="B530" s="21"/>
      <c r="C530" s="102" t="s">
        <v>265</v>
      </c>
      <c r="D530" s="102" t="s">
        <v>294</v>
      </c>
      <c r="E530" s="101"/>
      <c r="F530" s="102"/>
      <c r="G530" s="121" t="s">
        <v>295</v>
      </c>
      <c r="H530" s="149">
        <f>H531</f>
        <v>662523.46799999999</v>
      </c>
      <c r="I530" s="149">
        <f t="shared" ref="I530:J530" si="139">I531</f>
        <v>669978.49099999992</v>
      </c>
      <c r="J530" s="149">
        <f t="shared" si="139"/>
        <v>633717.6939999999</v>
      </c>
      <c r="K530" s="190"/>
      <c r="L530" s="205"/>
    </row>
    <row r="531" spans="1:13" ht="36">
      <c r="A531" s="21"/>
      <c r="B531" s="21"/>
      <c r="C531" s="21" t="s">
        <v>265</v>
      </c>
      <c r="D531" s="21" t="s">
        <v>294</v>
      </c>
      <c r="E531" s="11" t="s">
        <v>138</v>
      </c>
      <c r="F531" s="21"/>
      <c r="G531" s="28" t="s">
        <v>711</v>
      </c>
      <c r="H531" s="131">
        <f t="shared" ref="H531:J531" si="140">H532</f>
        <v>662523.46799999999</v>
      </c>
      <c r="I531" s="131">
        <f t="shared" si="140"/>
        <v>669978.49099999992</v>
      </c>
      <c r="J531" s="131">
        <f t="shared" si="140"/>
        <v>633717.6939999999</v>
      </c>
    </row>
    <row r="532" spans="1:13" ht="24">
      <c r="A532" s="21"/>
      <c r="B532" s="21"/>
      <c r="C532" s="21" t="s">
        <v>265</v>
      </c>
      <c r="D532" s="21" t="s">
        <v>294</v>
      </c>
      <c r="E532" s="11" t="s">
        <v>141</v>
      </c>
      <c r="F532" s="21"/>
      <c r="G532" s="28" t="s">
        <v>169</v>
      </c>
      <c r="H532" s="131">
        <f>H533+H552+H559+H569</f>
        <v>662523.46799999999</v>
      </c>
      <c r="I532" s="131">
        <f>I533+I552+I559+I569</f>
        <v>669978.49099999992</v>
      </c>
      <c r="J532" s="131">
        <f>J533+J552+J559+J569</f>
        <v>633717.6939999999</v>
      </c>
      <c r="L532" s="195"/>
      <c r="M532" s="195"/>
    </row>
    <row r="533" spans="1:13" ht="120">
      <c r="A533" s="21"/>
      <c r="B533" s="21"/>
      <c r="C533" s="21" t="s">
        <v>265</v>
      </c>
      <c r="D533" s="21" t="s">
        <v>294</v>
      </c>
      <c r="E533" s="11" t="s">
        <v>142</v>
      </c>
      <c r="F533" s="21"/>
      <c r="G533" s="28" t="s">
        <v>171</v>
      </c>
      <c r="H533" s="131">
        <f>H534+H537+H540+H546+H543+H549</f>
        <v>605808.5</v>
      </c>
      <c r="I533" s="131">
        <f t="shared" ref="I533:J533" si="141">I534+I537+I540+I546+I543+I549</f>
        <v>613204.56099999987</v>
      </c>
      <c r="J533" s="131">
        <f t="shared" si="141"/>
        <v>575840.5639999999</v>
      </c>
      <c r="L533" s="195"/>
      <c r="M533" s="195"/>
    </row>
    <row r="534" spans="1:13" ht="119.25" customHeight="1">
      <c r="A534" s="21"/>
      <c r="B534" s="21"/>
      <c r="C534" s="21" t="s">
        <v>265</v>
      </c>
      <c r="D534" s="21" t="s">
        <v>294</v>
      </c>
      <c r="E534" s="34" t="s">
        <v>470</v>
      </c>
      <c r="F534" s="176"/>
      <c r="G534" s="177" t="s">
        <v>725</v>
      </c>
      <c r="H534" s="131">
        <f t="shared" ref="H534:J535" si="142">H535</f>
        <v>449895.9</v>
      </c>
      <c r="I534" s="131">
        <f t="shared" si="142"/>
        <v>453103.6</v>
      </c>
      <c r="J534" s="131">
        <f t="shared" si="142"/>
        <v>453103.6</v>
      </c>
    </row>
    <row r="535" spans="1:13" ht="60">
      <c r="A535" s="21"/>
      <c r="B535" s="21"/>
      <c r="C535" s="21" t="s">
        <v>265</v>
      </c>
      <c r="D535" s="21" t="s">
        <v>294</v>
      </c>
      <c r="E535" s="34" t="s">
        <v>470</v>
      </c>
      <c r="F535" s="33" t="s">
        <v>296</v>
      </c>
      <c r="G535" s="167" t="s">
        <v>659</v>
      </c>
      <c r="H535" s="131">
        <f t="shared" si="142"/>
        <v>449895.9</v>
      </c>
      <c r="I535" s="131">
        <f t="shared" si="142"/>
        <v>453103.6</v>
      </c>
      <c r="J535" s="131">
        <f t="shared" si="142"/>
        <v>453103.6</v>
      </c>
    </row>
    <row r="536" spans="1:13" ht="96">
      <c r="A536" s="21"/>
      <c r="B536" s="21"/>
      <c r="C536" s="21" t="s">
        <v>265</v>
      </c>
      <c r="D536" s="21" t="s">
        <v>294</v>
      </c>
      <c r="E536" s="34" t="s">
        <v>470</v>
      </c>
      <c r="F536" s="21" t="s">
        <v>398</v>
      </c>
      <c r="G536" s="28" t="s">
        <v>636</v>
      </c>
      <c r="H536" s="131">
        <v>449895.9</v>
      </c>
      <c r="I536" s="131">
        <v>453103.6</v>
      </c>
      <c r="J536" s="131">
        <v>453103.6</v>
      </c>
    </row>
    <row r="537" spans="1:13" ht="36">
      <c r="A537" s="21"/>
      <c r="B537" s="21"/>
      <c r="C537" s="21" t="s">
        <v>265</v>
      </c>
      <c r="D537" s="21" t="s">
        <v>294</v>
      </c>
      <c r="E537" s="11" t="s">
        <v>471</v>
      </c>
      <c r="F537" s="21"/>
      <c r="G537" s="28" t="s">
        <v>546</v>
      </c>
      <c r="H537" s="131">
        <f t="shared" ref="H537:J538" si="143">H538</f>
        <v>90328.6</v>
      </c>
      <c r="I537" s="131">
        <f t="shared" si="143"/>
        <v>90328.6</v>
      </c>
      <c r="J537" s="131">
        <f t="shared" si="143"/>
        <v>81520.763999999996</v>
      </c>
    </row>
    <row r="538" spans="1:13" ht="60">
      <c r="A538" s="21"/>
      <c r="B538" s="21"/>
      <c r="C538" s="21" t="s">
        <v>265</v>
      </c>
      <c r="D538" s="21" t="s">
        <v>294</v>
      </c>
      <c r="E538" s="11" t="s">
        <v>471</v>
      </c>
      <c r="F538" s="30" t="s">
        <v>296</v>
      </c>
      <c r="G538" s="167" t="s">
        <v>659</v>
      </c>
      <c r="H538" s="131">
        <f t="shared" si="143"/>
        <v>90328.6</v>
      </c>
      <c r="I538" s="131">
        <f t="shared" si="143"/>
        <v>90328.6</v>
      </c>
      <c r="J538" s="131">
        <f t="shared" si="143"/>
        <v>81520.763999999996</v>
      </c>
    </row>
    <row r="539" spans="1:13" ht="96">
      <c r="A539" s="21"/>
      <c r="B539" s="21"/>
      <c r="C539" s="21" t="s">
        <v>265</v>
      </c>
      <c r="D539" s="21" t="s">
        <v>294</v>
      </c>
      <c r="E539" s="11" t="s">
        <v>471</v>
      </c>
      <c r="F539" s="21" t="s">
        <v>398</v>
      </c>
      <c r="G539" s="28" t="s">
        <v>636</v>
      </c>
      <c r="H539" s="131">
        <v>90328.6</v>
      </c>
      <c r="I539" s="131">
        <v>90328.6</v>
      </c>
      <c r="J539" s="131">
        <v>81520.763999999996</v>
      </c>
    </row>
    <row r="540" spans="1:13" ht="60">
      <c r="A540" s="21"/>
      <c r="B540" s="21"/>
      <c r="C540" s="21" t="s">
        <v>265</v>
      </c>
      <c r="D540" s="21" t="s">
        <v>294</v>
      </c>
      <c r="E540" s="11" t="s">
        <v>472</v>
      </c>
      <c r="F540" s="21"/>
      <c r="G540" s="28" t="s">
        <v>71</v>
      </c>
      <c r="H540" s="131">
        <f t="shared" ref="H540:J541" si="144">H541</f>
        <v>23287.3</v>
      </c>
      <c r="I540" s="131">
        <f t="shared" si="144"/>
        <v>30556.161</v>
      </c>
      <c r="J540" s="131">
        <f t="shared" si="144"/>
        <v>2000</v>
      </c>
    </row>
    <row r="541" spans="1:13" ht="60">
      <c r="A541" s="21"/>
      <c r="B541" s="21"/>
      <c r="C541" s="21" t="s">
        <v>265</v>
      </c>
      <c r="D541" s="21" t="s">
        <v>294</v>
      </c>
      <c r="E541" s="11" t="s">
        <v>472</v>
      </c>
      <c r="F541" s="33" t="s">
        <v>296</v>
      </c>
      <c r="G541" s="167" t="s">
        <v>659</v>
      </c>
      <c r="H541" s="131">
        <f t="shared" si="144"/>
        <v>23287.3</v>
      </c>
      <c r="I541" s="131">
        <f t="shared" si="144"/>
        <v>30556.161</v>
      </c>
      <c r="J541" s="131">
        <f t="shared" si="144"/>
        <v>2000</v>
      </c>
    </row>
    <row r="542" spans="1:13" ht="24">
      <c r="A542" s="21"/>
      <c r="B542" s="21"/>
      <c r="C542" s="21" t="s">
        <v>265</v>
      </c>
      <c r="D542" s="21" t="s">
        <v>294</v>
      </c>
      <c r="E542" s="11" t="s">
        <v>472</v>
      </c>
      <c r="F542" s="21">
        <v>612</v>
      </c>
      <c r="G542" s="28" t="s">
        <v>545</v>
      </c>
      <c r="H542" s="131">
        <v>23287.3</v>
      </c>
      <c r="I542" s="131">
        <v>30556.161</v>
      </c>
      <c r="J542" s="131">
        <v>2000</v>
      </c>
    </row>
    <row r="543" spans="1:13" ht="72">
      <c r="A543" s="21"/>
      <c r="B543" s="21"/>
      <c r="C543" s="21" t="s">
        <v>265</v>
      </c>
      <c r="D543" s="21" t="s">
        <v>294</v>
      </c>
      <c r="E543" s="11" t="s">
        <v>622</v>
      </c>
      <c r="F543" s="21"/>
      <c r="G543" s="28" t="s">
        <v>621</v>
      </c>
      <c r="H543" s="131">
        <f t="shared" ref="H543:H544" si="145">H544</f>
        <v>2464.4</v>
      </c>
      <c r="I543" s="131">
        <f t="shared" ref="I543:J544" si="146">I544</f>
        <v>0</v>
      </c>
      <c r="J543" s="131">
        <f t="shared" si="146"/>
        <v>0</v>
      </c>
    </row>
    <row r="544" spans="1:13" ht="60">
      <c r="A544" s="21"/>
      <c r="B544" s="21"/>
      <c r="C544" s="21" t="s">
        <v>265</v>
      </c>
      <c r="D544" s="21" t="s">
        <v>294</v>
      </c>
      <c r="E544" s="11" t="s">
        <v>622</v>
      </c>
      <c r="F544" s="30" t="s">
        <v>296</v>
      </c>
      <c r="G544" s="167" t="s">
        <v>659</v>
      </c>
      <c r="H544" s="131">
        <f t="shared" si="145"/>
        <v>2464.4</v>
      </c>
      <c r="I544" s="131">
        <f t="shared" si="146"/>
        <v>0</v>
      </c>
      <c r="J544" s="131">
        <f t="shared" si="146"/>
        <v>0</v>
      </c>
    </row>
    <row r="545" spans="1:13" ht="24">
      <c r="A545" s="21"/>
      <c r="B545" s="21"/>
      <c r="C545" s="21" t="s">
        <v>265</v>
      </c>
      <c r="D545" s="21" t="s">
        <v>294</v>
      </c>
      <c r="E545" s="11" t="s">
        <v>622</v>
      </c>
      <c r="F545" s="21">
        <v>612</v>
      </c>
      <c r="G545" s="28" t="s">
        <v>545</v>
      </c>
      <c r="H545" s="131">
        <v>2464.4</v>
      </c>
      <c r="I545" s="131">
        <v>0</v>
      </c>
      <c r="J545" s="131">
        <v>0</v>
      </c>
    </row>
    <row r="546" spans="1:13" ht="84">
      <c r="A546" s="21"/>
      <c r="B546" s="21"/>
      <c r="C546" s="21" t="s">
        <v>265</v>
      </c>
      <c r="D546" s="21" t="s">
        <v>294</v>
      </c>
      <c r="E546" s="11" t="s">
        <v>623</v>
      </c>
      <c r="F546" s="21"/>
      <c r="G546" s="28" t="s">
        <v>624</v>
      </c>
      <c r="H546" s="131">
        <f t="shared" ref="H546:H547" si="147">H547</f>
        <v>616.1</v>
      </c>
      <c r="I546" s="131">
        <f t="shared" ref="I546:J547" si="148">I547</f>
        <v>0</v>
      </c>
      <c r="J546" s="131">
        <f t="shared" si="148"/>
        <v>0</v>
      </c>
    </row>
    <row r="547" spans="1:13" ht="60">
      <c r="A547" s="21"/>
      <c r="B547" s="21"/>
      <c r="C547" s="21" t="s">
        <v>265</v>
      </c>
      <c r="D547" s="21" t="s">
        <v>294</v>
      </c>
      <c r="E547" s="11" t="s">
        <v>623</v>
      </c>
      <c r="F547" s="33" t="s">
        <v>296</v>
      </c>
      <c r="G547" s="167" t="s">
        <v>659</v>
      </c>
      <c r="H547" s="131">
        <f t="shared" si="147"/>
        <v>616.1</v>
      </c>
      <c r="I547" s="131">
        <f t="shared" si="148"/>
        <v>0</v>
      </c>
      <c r="J547" s="131">
        <f t="shared" si="148"/>
        <v>0</v>
      </c>
    </row>
    <row r="548" spans="1:13" ht="24">
      <c r="A548" s="21"/>
      <c r="B548" s="21"/>
      <c r="C548" s="21" t="s">
        <v>265</v>
      </c>
      <c r="D548" s="21" t="s">
        <v>294</v>
      </c>
      <c r="E548" s="11" t="s">
        <v>623</v>
      </c>
      <c r="F548" s="21">
        <v>612</v>
      </c>
      <c r="G548" s="28" t="s">
        <v>545</v>
      </c>
      <c r="H548" s="131">
        <v>616.1</v>
      </c>
      <c r="I548" s="131">
        <v>0</v>
      </c>
      <c r="J548" s="131">
        <v>0</v>
      </c>
    </row>
    <row r="549" spans="1:13" ht="84">
      <c r="A549" s="21"/>
      <c r="B549" s="21"/>
      <c r="C549" s="21" t="s">
        <v>265</v>
      </c>
      <c r="D549" s="21" t="s">
        <v>294</v>
      </c>
      <c r="E549" s="11" t="s">
        <v>692</v>
      </c>
      <c r="F549" s="21"/>
      <c r="G549" s="28" t="s">
        <v>691</v>
      </c>
      <c r="H549" s="131">
        <f t="shared" ref="H549:J550" si="149">H550</f>
        <v>39216.199999999997</v>
      </c>
      <c r="I549" s="131">
        <f t="shared" si="149"/>
        <v>39216.199999999997</v>
      </c>
      <c r="J549" s="131">
        <f t="shared" si="149"/>
        <v>39216.199999999997</v>
      </c>
    </row>
    <row r="550" spans="1:13" ht="60">
      <c r="A550" s="21"/>
      <c r="B550" s="21"/>
      <c r="C550" s="21" t="s">
        <v>265</v>
      </c>
      <c r="D550" s="21" t="s">
        <v>294</v>
      </c>
      <c r="E550" s="11" t="s">
        <v>692</v>
      </c>
      <c r="F550" s="33" t="s">
        <v>296</v>
      </c>
      <c r="G550" s="167" t="s">
        <v>659</v>
      </c>
      <c r="H550" s="131">
        <f t="shared" si="149"/>
        <v>39216.199999999997</v>
      </c>
      <c r="I550" s="131">
        <f t="shared" si="149"/>
        <v>39216.199999999997</v>
      </c>
      <c r="J550" s="131">
        <f t="shared" si="149"/>
        <v>39216.199999999997</v>
      </c>
    </row>
    <row r="551" spans="1:13" ht="96">
      <c r="A551" s="21"/>
      <c r="B551" s="21"/>
      <c r="C551" s="21" t="s">
        <v>265</v>
      </c>
      <c r="D551" s="21" t="s">
        <v>294</v>
      </c>
      <c r="E551" s="11" t="s">
        <v>692</v>
      </c>
      <c r="F551" s="21" t="s">
        <v>398</v>
      </c>
      <c r="G551" s="28" t="s">
        <v>636</v>
      </c>
      <c r="H551" s="131">
        <v>39216.199999999997</v>
      </c>
      <c r="I551" s="131">
        <v>39216.199999999997</v>
      </c>
      <c r="J551" s="131">
        <v>39216.199999999997</v>
      </c>
    </row>
    <row r="552" spans="1:13" ht="60">
      <c r="A552" s="21"/>
      <c r="B552" s="21"/>
      <c r="C552" s="21" t="s">
        <v>265</v>
      </c>
      <c r="D552" s="21" t="s">
        <v>294</v>
      </c>
      <c r="E552" s="11" t="s">
        <v>425</v>
      </c>
      <c r="F552" s="21"/>
      <c r="G552" s="28" t="s">
        <v>374</v>
      </c>
      <c r="H552" s="131">
        <f>H556+H553</f>
        <v>7073.826</v>
      </c>
      <c r="I552" s="131">
        <f>I556+I553</f>
        <v>7074.4000000000005</v>
      </c>
      <c r="J552" s="131">
        <f>J556+J553</f>
        <v>6971.1</v>
      </c>
      <c r="L552" s="195"/>
      <c r="M552" s="195"/>
    </row>
    <row r="553" spans="1:13" ht="156">
      <c r="A553" s="21"/>
      <c r="B553" s="21"/>
      <c r="C553" s="21" t="s">
        <v>265</v>
      </c>
      <c r="D553" s="21" t="s">
        <v>294</v>
      </c>
      <c r="E553" s="11" t="s">
        <v>73</v>
      </c>
      <c r="F553" s="21"/>
      <c r="G553" s="28" t="s">
        <v>777</v>
      </c>
      <c r="H553" s="131">
        <f t="shared" ref="H553:J554" si="150">H554</f>
        <v>2242.8000000000002</v>
      </c>
      <c r="I553" s="131">
        <f t="shared" si="150"/>
        <v>2242.8000000000002</v>
      </c>
      <c r="J553" s="131">
        <f t="shared" si="150"/>
        <v>2242.8000000000002</v>
      </c>
    </row>
    <row r="554" spans="1:13" ht="60">
      <c r="A554" s="21"/>
      <c r="B554" s="21"/>
      <c r="C554" s="21" t="s">
        <v>265</v>
      </c>
      <c r="D554" s="21" t="s">
        <v>294</v>
      </c>
      <c r="E554" s="11" t="s">
        <v>73</v>
      </c>
      <c r="F554" s="30" t="s">
        <v>296</v>
      </c>
      <c r="G554" s="167" t="s">
        <v>659</v>
      </c>
      <c r="H554" s="131">
        <f t="shared" si="150"/>
        <v>2242.8000000000002</v>
      </c>
      <c r="I554" s="131">
        <f t="shared" si="150"/>
        <v>2242.8000000000002</v>
      </c>
      <c r="J554" s="131">
        <f t="shared" si="150"/>
        <v>2242.8000000000002</v>
      </c>
    </row>
    <row r="555" spans="1:13" ht="72">
      <c r="A555" s="21"/>
      <c r="B555" s="21"/>
      <c r="C555" s="21" t="s">
        <v>265</v>
      </c>
      <c r="D555" s="21" t="s">
        <v>294</v>
      </c>
      <c r="E555" s="11" t="s">
        <v>73</v>
      </c>
      <c r="F555" s="21" t="s">
        <v>398</v>
      </c>
      <c r="G555" s="28" t="s">
        <v>300</v>
      </c>
      <c r="H555" s="131">
        <v>2242.8000000000002</v>
      </c>
      <c r="I555" s="131">
        <v>2242.8000000000002</v>
      </c>
      <c r="J555" s="131">
        <v>2242.8000000000002</v>
      </c>
    </row>
    <row r="556" spans="1:13" ht="48">
      <c r="A556" s="21"/>
      <c r="B556" s="21"/>
      <c r="C556" s="21" t="s">
        <v>265</v>
      </c>
      <c r="D556" s="21" t="s">
        <v>294</v>
      </c>
      <c r="E556" s="11" t="s">
        <v>426</v>
      </c>
      <c r="F556" s="21"/>
      <c r="G556" s="28" t="s">
        <v>90</v>
      </c>
      <c r="H556" s="131">
        <f t="shared" ref="H556:J557" si="151">H557</f>
        <v>4831.0259999999998</v>
      </c>
      <c r="I556" s="131">
        <f t="shared" si="151"/>
        <v>4831.6000000000004</v>
      </c>
      <c r="J556" s="131">
        <f t="shared" si="151"/>
        <v>4728.3</v>
      </c>
    </row>
    <row r="557" spans="1:13" ht="60">
      <c r="A557" s="21"/>
      <c r="B557" s="21"/>
      <c r="C557" s="21" t="s">
        <v>265</v>
      </c>
      <c r="D557" s="21" t="s">
        <v>294</v>
      </c>
      <c r="E557" s="11" t="s">
        <v>426</v>
      </c>
      <c r="F557" s="33" t="s">
        <v>296</v>
      </c>
      <c r="G557" s="167" t="s">
        <v>659</v>
      </c>
      <c r="H557" s="131">
        <f t="shared" si="151"/>
        <v>4831.0259999999998</v>
      </c>
      <c r="I557" s="131">
        <f t="shared" si="151"/>
        <v>4831.6000000000004</v>
      </c>
      <c r="J557" s="131">
        <f t="shared" si="151"/>
        <v>4728.3</v>
      </c>
    </row>
    <row r="558" spans="1:13" ht="72">
      <c r="A558" s="21"/>
      <c r="B558" s="21"/>
      <c r="C558" s="21" t="s">
        <v>265</v>
      </c>
      <c r="D558" s="21" t="s">
        <v>294</v>
      </c>
      <c r="E558" s="11" t="s">
        <v>426</v>
      </c>
      <c r="F558" s="21" t="s">
        <v>398</v>
      </c>
      <c r="G558" s="28" t="s">
        <v>300</v>
      </c>
      <c r="H558" s="156">
        <v>4831.0259999999998</v>
      </c>
      <c r="I558" s="156">
        <v>4831.6000000000004</v>
      </c>
      <c r="J558" s="156">
        <v>4728.3</v>
      </c>
    </row>
    <row r="559" spans="1:13" ht="72">
      <c r="A559" s="21"/>
      <c r="B559" s="21"/>
      <c r="C559" s="21" t="s">
        <v>265</v>
      </c>
      <c r="D559" s="21" t="s">
        <v>294</v>
      </c>
      <c r="E559" s="11" t="s">
        <v>143</v>
      </c>
      <c r="F559" s="21"/>
      <c r="G559" s="28" t="s">
        <v>172</v>
      </c>
      <c r="H559" s="131">
        <f>H563+H560+H566</f>
        <v>48605.364000000001</v>
      </c>
      <c r="I559" s="131">
        <f>I563+I560+I566</f>
        <v>48663.752</v>
      </c>
      <c r="J559" s="131">
        <f>J563+J560+J566</f>
        <v>49870.252</v>
      </c>
      <c r="L559" s="195"/>
      <c r="M559" s="195"/>
    </row>
    <row r="560" spans="1:13" ht="96">
      <c r="A560" s="21"/>
      <c r="B560" s="21"/>
      <c r="C560" s="21" t="s">
        <v>265</v>
      </c>
      <c r="D560" s="21" t="s">
        <v>294</v>
      </c>
      <c r="E560" s="11" t="s">
        <v>690</v>
      </c>
      <c r="F560" s="21"/>
      <c r="G560" s="28" t="s">
        <v>689</v>
      </c>
      <c r="H560" s="131">
        <f t="shared" ref="H560:J561" si="152">H561</f>
        <v>44360.644</v>
      </c>
      <c r="I560" s="131">
        <f t="shared" si="152"/>
        <v>44419.031999999999</v>
      </c>
      <c r="J560" s="131">
        <f t="shared" si="152"/>
        <v>45625.531999999999</v>
      </c>
    </row>
    <row r="561" spans="1:12" ht="60">
      <c r="A561" s="21"/>
      <c r="B561" s="21"/>
      <c r="C561" s="21" t="s">
        <v>265</v>
      </c>
      <c r="D561" s="21" t="s">
        <v>294</v>
      </c>
      <c r="E561" s="11" t="s">
        <v>690</v>
      </c>
      <c r="F561" s="33" t="s">
        <v>296</v>
      </c>
      <c r="G561" s="167" t="s">
        <v>659</v>
      </c>
      <c r="H561" s="131">
        <f t="shared" si="152"/>
        <v>44360.644</v>
      </c>
      <c r="I561" s="131">
        <f t="shared" si="152"/>
        <v>44419.031999999999</v>
      </c>
      <c r="J561" s="131">
        <f t="shared" si="152"/>
        <v>45625.531999999999</v>
      </c>
    </row>
    <row r="562" spans="1:12" ht="72">
      <c r="A562" s="21"/>
      <c r="B562" s="21"/>
      <c r="C562" s="21" t="s">
        <v>265</v>
      </c>
      <c r="D562" s="21" t="s">
        <v>294</v>
      </c>
      <c r="E562" s="11" t="s">
        <v>690</v>
      </c>
      <c r="F562" s="21" t="s">
        <v>398</v>
      </c>
      <c r="G562" s="28" t="s">
        <v>300</v>
      </c>
      <c r="H562" s="156">
        <v>44360.644</v>
      </c>
      <c r="I562" s="156">
        <v>44419.031999999999</v>
      </c>
      <c r="J562" s="156">
        <v>45625.531999999999</v>
      </c>
    </row>
    <row r="563" spans="1:12" ht="48">
      <c r="A563" s="21"/>
      <c r="B563" s="21"/>
      <c r="C563" s="21" t="s">
        <v>265</v>
      </c>
      <c r="D563" s="21" t="s">
        <v>294</v>
      </c>
      <c r="E563" s="11" t="s">
        <v>474</v>
      </c>
      <c r="F563" s="21"/>
      <c r="G563" s="28" t="s">
        <v>716</v>
      </c>
      <c r="H563" s="131">
        <f t="shared" ref="H563:J567" si="153">H564</f>
        <v>3464.6</v>
      </c>
      <c r="I563" s="131">
        <f t="shared" si="153"/>
        <v>3464.6</v>
      </c>
      <c r="J563" s="131">
        <f t="shared" si="153"/>
        <v>3464.6</v>
      </c>
    </row>
    <row r="564" spans="1:12" ht="60">
      <c r="A564" s="21"/>
      <c r="B564" s="21"/>
      <c r="C564" s="21" t="s">
        <v>265</v>
      </c>
      <c r="D564" s="21" t="s">
        <v>294</v>
      </c>
      <c r="E564" s="11" t="s">
        <v>474</v>
      </c>
      <c r="F564" s="33" t="s">
        <v>296</v>
      </c>
      <c r="G564" s="167" t="s">
        <v>659</v>
      </c>
      <c r="H564" s="131">
        <f t="shared" si="153"/>
        <v>3464.6</v>
      </c>
      <c r="I564" s="131">
        <f t="shared" si="153"/>
        <v>3464.6</v>
      </c>
      <c r="J564" s="131">
        <f t="shared" si="153"/>
        <v>3464.6</v>
      </c>
    </row>
    <row r="565" spans="1:12" ht="72">
      <c r="A565" s="21"/>
      <c r="B565" s="21"/>
      <c r="C565" s="21" t="s">
        <v>265</v>
      </c>
      <c r="D565" s="21" t="s">
        <v>294</v>
      </c>
      <c r="E565" s="11" t="s">
        <v>474</v>
      </c>
      <c r="F565" s="21" t="s">
        <v>398</v>
      </c>
      <c r="G565" s="28" t="s">
        <v>300</v>
      </c>
      <c r="H565" s="131">
        <v>3464.6</v>
      </c>
      <c r="I565" s="131">
        <v>3464.6</v>
      </c>
      <c r="J565" s="131">
        <v>3464.6</v>
      </c>
    </row>
    <row r="566" spans="1:12" ht="60">
      <c r="A566" s="21"/>
      <c r="B566" s="21"/>
      <c r="C566" s="21" t="s">
        <v>265</v>
      </c>
      <c r="D566" s="21" t="s">
        <v>294</v>
      </c>
      <c r="E566" s="11" t="s">
        <v>475</v>
      </c>
      <c r="F566" s="21"/>
      <c r="G566" s="28" t="s">
        <v>717</v>
      </c>
      <c r="H566" s="131">
        <f>H567</f>
        <v>780.12</v>
      </c>
      <c r="I566" s="131">
        <f t="shared" si="153"/>
        <v>780.12</v>
      </c>
      <c r="J566" s="131">
        <f t="shared" si="153"/>
        <v>780.12</v>
      </c>
    </row>
    <row r="567" spans="1:12" ht="60">
      <c r="A567" s="21"/>
      <c r="B567" s="21"/>
      <c r="C567" s="21" t="s">
        <v>265</v>
      </c>
      <c r="D567" s="21" t="s">
        <v>294</v>
      </c>
      <c r="E567" s="11" t="s">
        <v>475</v>
      </c>
      <c r="F567" s="33" t="s">
        <v>296</v>
      </c>
      <c r="G567" s="167" t="s">
        <v>659</v>
      </c>
      <c r="H567" s="131">
        <f>H568</f>
        <v>780.12</v>
      </c>
      <c r="I567" s="131">
        <f t="shared" si="153"/>
        <v>780.12</v>
      </c>
      <c r="J567" s="131">
        <f t="shared" si="153"/>
        <v>780.12</v>
      </c>
    </row>
    <row r="568" spans="1:12" ht="72">
      <c r="A568" s="21"/>
      <c r="B568" s="21"/>
      <c r="C568" s="21" t="s">
        <v>265</v>
      </c>
      <c r="D568" s="21" t="s">
        <v>294</v>
      </c>
      <c r="E568" s="11" t="s">
        <v>475</v>
      </c>
      <c r="F568" s="21" t="s">
        <v>398</v>
      </c>
      <c r="G568" s="28" t="s">
        <v>300</v>
      </c>
      <c r="H568" s="131">
        <v>780.12</v>
      </c>
      <c r="I568" s="131">
        <v>780.12</v>
      </c>
      <c r="J568" s="131">
        <v>780.12</v>
      </c>
    </row>
    <row r="569" spans="1:12" ht="72">
      <c r="A569" s="21"/>
      <c r="B569" s="21"/>
      <c r="C569" s="21" t="s">
        <v>265</v>
      </c>
      <c r="D569" s="21" t="s">
        <v>294</v>
      </c>
      <c r="E569" s="11" t="s">
        <v>719</v>
      </c>
      <c r="F569" s="21"/>
      <c r="G569" s="28" t="s">
        <v>778</v>
      </c>
      <c r="H569" s="131">
        <f>H573+H570</f>
        <v>1035.778</v>
      </c>
      <c r="I569" s="131">
        <f>I573+I570</f>
        <v>1035.778</v>
      </c>
      <c r="J569" s="131">
        <f>J573+J570</f>
        <v>1035.778</v>
      </c>
      <c r="K569" s="193"/>
      <c r="L569" s="193"/>
    </row>
    <row r="570" spans="1:12" ht="48">
      <c r="A570" s="21"/>
      <c r="B570" s="21"/>
      <c r="C570" s="21" t="s">
        <v>265</v>
      </c>
      <c r="D570" s="21" t="s">
        <v>294</v>
      </c>
      <c r="E570" s="11" t="s">
        <v>782</v>
      </c>
      <c r="F570" s="21"/>
      <c r="G570" s="28" t="s">
        <v>679</v>
      </c>
      <c r="H570" s="155">
        <f t="shared" ref="H570:J571" si="154">H571</f>
        <v>932.2</v>
      </c>
      <c r="I570" s="155">
        <f t="shared" si="154"/>
        <v>932.2</v>
      </c>
      <c r="J570" s="155">
        <f t="shared" si="154"/>
        <v>932.2</v>
      </c>
    </row>
    <row r="571" spans="1:12" ht="60">
      <c r="A571" s="21"/>
      <c r="B571" s="21"/>
      <c r="C571" s="21" t="s">
        <v>265</v>
      </c>
      <c r="D571" s="21" t="s">
        <v>294</v>
      </c>
      <c r="E571" s="11" t="s">
        <v>782</v>
      </c>
      <c r="F571" s="33" t="s">
        <v>296</v>
      </c>
      <c r="G571" s="167" t="s">
        <v>659</v>
      </c>
      <c r="H571" s="155">
        <f t="shared" si="154"/>
        <v>932.2</v>
      </c>
      <c r="I571" s="155">
        <f t="shared" si="154"/>
        <v>932.2</v>
      </c>
      <c r="J571" s="155">
        <f t="shared" si="154"/>
        <v>932.2</v>
      </c>
    </row>
    <row r="572" spans="1:12" ht="24">
      <c r="A572" s="21"/>
      <c r="B572" s="21"/>
      <c r="C572" s="21" t="s">
        <v>265</v>
      </c>
      <c r="D572" s="21" t="s">
        <v>294</v>
      </c>
      <c r="E572" s="11" t="s">
        <v>782</v>
      </c>
      <c r="F572" s="21">
        <v>612</v>
      </c>
      <c r="G572" s="28" t="s">
        <v>545</v>
      </c>
      <c r="H572" s="155">
        <v>932.2</v>
      </c>
      <c r="I572" s="155">
        <v>932.2</v>
      </c>
      <c r="J572" s="155">
        <v>932.2</v>
      </c>
    </row>
    <row r="573" spans="1:12" ht="72">
      <c r="A573" s="21"/>
      <c r="B573" s="21"/>
      <c r="C573" s="21" t="s">
        <v>265</v>
      </c>
      <c r="D573" s="21" t="s">
        <v>294</v>
      </c>
      <c r="E573" s="11" t="s">
        <v>718</v>
      </c>
      <c r="F573" s="21"/>
      <c r="G573" s="28" t="s">
        <v>668</v>
      </c>
      <c r="H573" s="131">
        <f t="shared" ref="H573:J574" si="155">H574</f>
        <v>103.578</v>
      </c>
      <c r="I573" s="131">
        <f t="shared" si="155"/>
        <v>103.578</v>
      </c>
      <c r="J573" s="131">
        <f t="shared" si="155"/>
        <v>103.578</v>
      </c>
    </row>
    <row r="574" spans="1:12" ht="60">
      <c r="A574" s="21"/>
      <c r="B574" s="21"/>
      <c r="C574" s="21" t="s">
        <v>265</v>
      </c>
      <c r="D574" s="21" t="s">
        <v>294</v>
      </c>
      <c r="E574" s="11" t="s">
        <v>718</v>
      </c>
      <c r="F574" s="33" t="s">
        <v>296</v>
      </c>
      <c r="G574" s="167" t="s">
        <v>659</v>
      </c>
      <c r="H574" s="131">
        <f t="shared" si="155"/>
        <v>103.578</v>
      </c>
      <c r="I574" s="131">
        <f t="shared" si="155"/>
        <v>103.578</v>
      </c>
      <c r="J574" s="131">
        <f t="shared" si="155"/>
        <v>103.578</v>
      </c>
    </row>
    <row r="575" spans="1:12" ht="24">
      <c r="A575" s="21"/>
      <c r="B575" s="21"/>
      <c r="C575" s="21" t="s">
        <v>265</v>
      </c>
      <c r="D575" s="21" t="s">
        <v>294</v>
      </c>
      <c r="E575" s="11" t="s">
        <v>718</v>
      </c>
      <c r="F575" s="21">
        <v>612</v>
      </c>
      <c r="G575" s="28" t="s">
        <v>545</v>
      </c>
      <c r="H575" s="156">
        <v>103.578</v>
      </c>
      <c r="I575" s="156">
        <v>103.578</v>
      </c>
      <c r="J575" s="156">
        <v>103.578</v>
      </c>
    </row>
    <row r="576" spans="1:12" ht="24">
      <c r="A576" s="21"/>
      <c r="B576" s="21"/>
      <c r="C576" s="101" t="s">
        <v>265</v>
      </c>
      <c r="D576" s="101" t="s">
        <v>320</v>
      </c>
      <c r="E576" s="101"/>
      <c r="F576" s="102"/>
      <c r="G576" s="121" t="s">
        <v>348</v>
      </c>
      <c r="H576" s="149">
        <f>H577</f>
        <v>92305.842000000004</v>
      </c>
      <c r="I576" s="149">
        <f t="shared" ref="I576:J576" si="156">I577</f>
        <v>91344.334999999992</v>
      </c>
      <c r="J576" s="149">
        <f t="shared" si="156"/>
        <v>91378.335999999996</v>
      </c>
    </row>
    <row r="577" spans="1:10" ht="36">
      <c r="A577" s="21"/>
      <c r="B577" s="21"/>
      <c r="C577" s="11" t="s">
        <v>265</v>
      </c>
      <c r="D577" s="11" t="s">
        <v>320</v>
      </c>
      <c r="E577" s="11" t="s">
        <v>138</v>
      </c>
      <c r="F577" s="21"/>
      <c r="G577" s="28" t="s">
        <v>711</v>
      </c>
      <c r="H577" s="131">
        <f t="shared" ref="H577:J577" si="157">H578</f>
        <v>92305.842000000004</v>
      </c>
      <c r="I577" s="131">
        <f t="shared" si="157"/>
        <v>91344.334999999992</v>
      </c>
      <c r="J577" s="131">
        <f t="shared" si="157"/>
        <v>91378.335999999996</v>
      </c>
    </row>
    <row r="578" spans="1:10" ht="36">
      <c r="A578" s="21"/>
      <c r="B578" s="21"/>
      <c r="C578" s="11" t="s">
        <v>265</v>
      </c>
      <c r="D578" s="11" t="s">
        <v>320</v>
      </c>
      <c r="E578" s="11" t="s">
        <v>144</v>
      </c>
      <c r="F578" s="21"/>
      <c r="G578" s="28" t="s">
        <v>174</v>
      </c>
      <c r="H578" s="131">
        <f>H579+H595</f>
        <v>92305.842000000004</v>
      </c>
      <c r="I578" s="131">
        <f>I579+I595</f>
        <v>91344.334999999992</v>
      </c>
      <c r="J578" s="131">
        <f>J579+J595</f>
        <v>91378.335999999996</v>
      </c>
    </row>
    <row r="579" spans="1:10" ht="108">
      <c r="A579" s="21"/>
      <c r="B579" s="21"/>
      <c r="C579" s="11" t="s">
        <v>265</v>
      </c>
      <c r="D579" s="11" t="s">
        <v>320</v>
      </c>
      <c r="E579" s="11" t="s">
        <v>145</v>
      </c>
      <c r="F579" s="21"/>
      <c r="G579" s="28" t="s">
        <v>151</v>
      </c>
      <c r="H579" s="131">
        <f>H580+H589+H592+H583+H586</f>
        <v>91577.809000000008</v>
      </c>
      <c r="I579" s="131">
        <f t="shared" ref="I579:J579" si="158">I580+I589+I592+I583</f>
        <v>90616.301999999996</v>
      </c>
      <c r="J579" s="131">
        <f t="shared" si="158"/>
        <v>90650.303</v>
      </c>
    </row>
    <row r="580" spans="1:10" ht="48">
      <c r="A580" s="21"/>
      <c r="B580" s="21"/>
      <c r="C580" s="11" t="s">
        <v>265</v>
      </c>
      <c r="D580" s="11" t="s">
        <v>320</v>
      </c>
      <c r="E580" s="11" t="s">
        <v>481</v>
      </c>
      <c r="F580" s="21"/>
      <c r="G580" s="28" t="s">
        <v>552</v>
      </c>
      <c r="H580" s="131">
        <f t="shared" ref="H580:J581" si="159">H581</f>
        <v>74105.831000000006</v>
      </c>
      <c r="I580" s="131">
        <f t="shared" si="159"/>
        <v>74056.323999999993</v>
      </c>
      <c r="J580" s="131">
        <f t="shared" si="159"/>
        <v>74090.324999999997</v>
      </c>
    </row>
    <row r="581" spans="1:10" ht="60">
      <c r="A581" s="21"/>
      <c r="B581" s="21"/>
      <c r="C581" s="11" t="s">
        <v>265</v>
      </c>
      <c r="D581" s="11" t="s">
        <v>320</v>
      </c>
      <c r="E581" s="11" t="s">
        <v>481</v>
      </c>
      <c r="F581" s="33" t="s">
        <v>296</v>
      </c>
      <c r="G581" s="167" t="s">
        <v>659</v>
      </c>
      <c r="H581" s="131">
        <f t="shared" si="159"/>
        <v>74105.831000000006</v>
      </c>
      <c r="I581" s="131">
        <f t="shared" si="159"/>
        <v>74056.323999999993</v>
      </c>
      <c r="J581" s="131">
        <f t="shared" si="159"/>
        <v>74090.324999999997</v>
      </c>
    </row>
    <row r="582" spans="1:10" ht="96">
      <c r="A582" s="21"/>
      <c r="B582" s="21"/>
      <c r="C582" s="11" t="s">
        <v>265</v>
      </c>
      <c r="D582" s="11" t="s">
        <v>320</v>
      </c>
      <c r="E582" s="11" t="s">
        <v>481</v>
      </c>
      <c r="F582" s="21" t="s">
        <v>398</v>
      </c>
      <c r="G582" s="28" t="s">
        <v>636</v>
      </c>
      <c r="H582" s="131">
        <v>74105.831000000006</v>
      </c>
      <c r="I582" s="131">
        <v>74056.323999999993</v>
      </c>
      <c r="J582" s="131">
        <v>74090.324999999997</v>
      </c>
    </row>
    <row r="583" spans="1:10" ht="60">
      <c r="A583" s="21"/>
      <c r="B583" s="21"/>
      <c r="C583" s="11" t="s">
        <v>265</v>
      </c>
      <c r="D583" s="11" t="s">
        <v>320</v>
      </c>
      <c r="E583" s="11" t="s">
        <v>482</v>
      </c>
      <c r="F583" s="21"/>
      <c r="G583" s="28" t="s">
        <v>381</v>
      </c>
      <c r="H583" s="131">
        <f t="shared" ref="H583:J584" si="160">H584</f>
        <v>595.5</v>
      </c>
      <c r="I583" s="131">
        <f t="shared" si="160"/>
        <v>0</v>
      </c>
      <c r="J583" s="131">
        <f t="shared" si="160"/>
        <v>0</v>
      </c>
    </row>
    <row r="584" spans="1:10" ht="60">
      <c r="A584" s="21"/>
      <c r="B584" s="21"/>
      <c r="C584" s="11" t="s">
        <v>265</v>
      </c>
      <c r="D584" s="11" t="s">
        <v>320</v>
      </c>
      <c r="E584" s="11" t="s">
        <v>482</v>
      </c>
      <c r="F584" s="33" t="s">
        <v>296</v>
      </c>
      <c r="G584" s="167" t="s">
        <v>659</v>
      </c>
      <c r="H584" s="131">
        <f t="shared" si="160"/>
        <v>595.5</v>
      </c>
      <c r="I584" s="131">
        <f t="shared" si="160"/>
        <v>0</v>
      </c>
      <c r="J584" s="131">
        <f t="shared" si="160"/>
        <v>0</v>
      </c>
    </row>
    <row r="585" spans="1:10" ht="24">
      <c r="A585" s="21"/>
      <c r="B585" s="21"/>
      <c r="C585" s="11" t="s">
        <v>265</v>
      </c>
      <c r="D585" s="11" t="s">
        <v>320</v>
      </c>
      <c r="E585" s="11" t="s">
        <v>482</v>
      </c>
      <c r="F585" s="21">
        <v>612</v>
      </c>
      <c r="G585" s="28" t="s">
        <v>545</v>
      </c>
      <c r="H585" s="131">
        <v>595.5</v>
      </c>
      <c r="I585" s="131">
        <v>0</v>
      </c>
      <c r="J585" s="131">
        <v>0</v>
      </c>
    </row>
    <row r="586" spans="1:10" s="216" customFormat="1" ht="50.25" customHeight="1">
      <c r="A586" s="21"/>
      <c r="B586" s="21"/>
      <c r="C586" s="11" t="s">
        <v>265</v>
      </c>
      <c r="D586" s="11" t="s">
        <v>320</v>
      </c>
      <c r="E586" s="11" t="s">
        <v>586</v>
      </c>
      <c r="F586" s="21"/>
      <c r="G586" s="28" t="s">
        <v>802</v>
      </c>
      <c r="H586" s="131">
        <f>H587</f>
        <v>316.5</v>
      </c>
      <c r="I586" s="131">
        <f t="shared" ref="I586:J587" si="161">I587</f>
        <v>0</v>
      </c>
      <c r="J586" s="131">
        <f t="shared" si="161"/>
        <v>0</v>
      </c>
    </row>
    <row r="587" spans="1:10" s="216" customFormat="1" ht="60">
      <c r="A587" s="21"/>
      <c r="B587" s="21"/>
      <c r="C587" s="11" t="s">
        <v>265</v>
      </c>
      <c r="D587" s="11" t="s">
        <v>320</v>
      </c>
      <c r="E587" s="11" t="s">
        <v>586</v>
      </c>
      <c r="F587" s="33" t="s">
        <v>296</v>
      </c>
      <c r="G587" s="167" t="s">
        <v>659</v>
      </c>
      <c r="H587" s="131">
        <f>H588</f>
        <v>316.5</v>
      </c>
      <c r="I587" s="131">
        <f t="shared" si="161"/>
        <v>0</v>
      </c>
      <c r="J587" s="131">
        <f t="shared" si="161"/>
        <v>0</v>
      </c>
    </row>
    <row r="588" spans="1:10" s="216" customFormat="1" ht="24">
      <c r="A588" s="21"/>
      <c r="B588" s="21"/>
      <c r="C588" s="11" t="s">
        <v>265</v>
      </c>
      <c r="D588" s="11" t="s">
        <v>320</v>
      </c>
      <c r="E588" s="11" t="s">
        <v>586</v>
      </c>
      <c r="F588" s="21">
        <v>612</v>
      </c>
      <c r="G588" s="28" t="s">
        <v>545</v>
      </c>
      <c r="H588" s="131">
        <v>316.5</v>
      </c>
      <c r="I588" s="131">
        <v>0</v>
      </c>
      <c r="J588" s="131">
        <v>0</v>
      </c>
    </row>
    <row r="589" spans="1:10" ht="72">
      <c r="A589" s="21"/>
      <c r="B589" s="21"/>
      <c r="C589" s="11" t="s">
        <v>265</v>
      </c>
      <c r="D589" s="11" t="s">
        <v>320</v>
      </c>
      <c r="E589" s="11" t="s">
        <v>211</v>
      </c>
      <c r="F589" s="21"/>
      <c r="G589" s="28" t="s">
        <v>360</v>
      </c>
      <c r="H589" s="131">
        <f t="shared" ref="H589:J590" si="162">H590</f>
        <v>16394.378000000001</v>
      </c>
      <c r="I589" s="131">
        <f t="shared" si="162"/>
        <v>16394.378000000001</v>
      </c>
      <c r="J589" s="131">
        <f t="shared" si="162"/>
        <v>16394.378000000001</v>
      </c>
    </row>
    <row r="590" spans="1:10" ht="60">
      <c r="A590" s="21"/>
      <c r="B590" s="21"/>
      <c r="C590" s="11" t="s">
        <v>265</v>
      </c>
      <c r="D590" s="11" t="s">
        <v>320</v>
      </c>
      <c r="E590" s="11" t="s">
        <v>211</v>
      </c>
      <c r="F590" s="30" t="s">
        <v>296</v>
      </c>
      <c r="G590" s="167" t="s">
        <v>659</v>
      </c>
      <c r="H590" s="131">
        <f t="shared" si="162"/>
        <v>16394.378000000001</v>
      </c>
      <c r="I590" s="131">
        <f t="shared" si="162"/>
        <v>16394.378000000001</v>
      </c>
      <c r="J590" s="131">
        <f t="shared" si="162"/>
        <v>16394.378000000001</v>
      </c>
    </row>
    <row r="591" spans="1:10" ht="96">
      <c r="A591" s="21"/>
      <c r="B591" s="21"/>
      <c r="C591" s="11" t="s">
        <v>265</v>
      </c>
      <c r="D591" s="11" t="s">
        <v>320</v>
      </c>
      <c r="E591" s="11" t="s">
        <v>211</v>
      </c>
      <c r="F591" s="21" t="s">
        <v>398</v>
      </c>
      <c r="G591" s="28" t="s">
        <v>636</v>
      </c>
      <c r="H591" s="131">
        <v>16394.378000000001</v>
      </c>
      <c r="I591" s="131">
        <v>16394.378000000001</v>
      </c>
      <c r="J591" s="131">
        <v>16394.378000000001</v>
      </c>
    </row>
    <row r="592" spans="1:10" ht="84">
      <c r="A592" s="21"/>
      <c r="B592" s="21"/>
      <c r="C592" s="11" t="s">
        <v>265</v>
      </c>
      <c r="D592" s="11" t="s">
        <v>320</v>
      </c>
      <c r="E592" s="11" t="s">
        <v>212</v>
      </c>
      <c r="F592" s="21"/>
      <c r="G592" s="28" t="s">
        <v>361</v>
      </c>
      <c r="H592" s="131">
        <f t="shared" ref="H592:J593" si="163">H593</f>
        <v>165.6</v>
      </c>
      <c r="I592" s="131">
        <f t="shared" si="163"/>
        <v>165.6</v>
      </c>
      <c r="J592" s="131">
        <f t="shared" si="163"/>
        <v>165.6</v>
      </c>
    </row>
    <row r="593" spans="1:11" ht="60">
      <c r="A593" s="21"/>
      <c r="B593" s="21"/>
      <c r="C593" s="11" t="s">
        <v>265</v>
      </c>
      <c r="D593" s="11" t="s">
        <v>320</v>
      </c>
      <c r="E593" s="11" t="s">
        <v>212</v>
      </c>
      <c r="F593" s="30" t="s">
        <v>296</v>
      </c>
      <c r="G593" s="167" t="s">
        <v>659</v>
      </c>
      <c r="H593" s="131">
        <f t="shared" si="163"/>
        <v>165.6</v>
      </c>
      <c r="I593" s="131">
        <f t="shared" si="163"/>
        <v>165.6</v>
      </c>
      <c r="J593" s="131">
        <f t="shared" si="163"/>
        <v>165.6</v>
      </c>
    </row>
    <row r="594" spans="1:11" ht="96">
      <c r="A594" s="21"/>
      <c r="B594" s="21"/>
      <c r="C594" s="11" t="s">
        <v>265</v>
      </c>
      <c r="D594" s="11" t="s">
        <v>320</v>
      </c>
      <c r="E594" s="11" t="s">
        <v>212</v>
      </c>
      <c r="F594" s="21" t="s">
        <v>398</v>
      </c>
      <c r="G594" s="28" t="s">
        <v>636</v>
      </c>
      <c r="H594" s="131">
        <v>165.6</v>
      </c>
      <c r="I594" s="131">
        <v>165.6</v>
      </c>
      <c r="J594" s="131">
        <v>165.6</v>
      </c>
      <c r="K594" s="194"/>
    </row>
    <row r="595" spans="1:11" ht="60">
      <c r="A595" s="21"/>
      <c r="B595" s="21"/>
      <c r="C595" s="11" t="s">
        <v>265</v>
      </c>
      <c r="D595" s="11" t="s">
        <v>320</v>
      </c>
      <c r="E595" s="11" t="s">
        <v>522</v>
      </c>
      <c r="F595" s="21"/>
      <c r="G595" s="178" t="s">
        <v>175</v>
      </c>
      <c r="H595" s="131">
        <f>H596</f>
        <v>728.03300000000002</v>
      </c>
      <c r="I595" s="131">
        <f t="shared" ref="I595:J597" si="164">I596</f>
        <v>728.03300000000002</v>
      </c>
      <c r="J595" s="131">
        <f t="shared" si="164"/>
        <v>728.03300000000002</v>
      </c>
    </row>
    <row r="596" spans="1:11" ht="60">
      <c r="A596" s="21"/>
      <c r="B596" s="21"/>
      <c r="C596" s="11" t="s">
        <v>265</v>
      </c>
      <c r="D596" s="11" t="s">
        <v>320</v>
      </c>
      <c r="E596" s="11" t="s">
        <v>483</v>
      </c>
      <c r="F596" s="21"/>
      <c r="G596" s="178" t="s">
        <v>720</v>
      </c>
      <c r="H596" s="131">
        <f>H597</f>
        <v>728.03300000000002</v>
      </c>
      <c r="I596" s="131">
        <f t="shared" si="164"/>
        <v>728.03300000000002</v>
      </c>
      <c r="J596" s="131">
        <f t="shared" si="164"/>
        <v>728.03300000000002</v>
      </c>
    </row>
    <row r="597" spans="1:11" ht="60">
      <c r="A597" s="21"/>
      <c r="B597" s="21"/>
      <c r="C597" s="11" t="s">
        <v>265</v>
      </c>
      <c r="D597" s="11" t="s">
        <v>320</v>
      </c>
      <c r="E597" s="11" t="s">
        <v>483</v>
      </c>
      <c r="F597" s="33" t="s">
        <v>296</v>
      </c>
      <c r="G597" s="167" t="s">
        <v>659</v>
      </c>
      <c r="H597" s="131">
        <f>H598</f>
        <v>728.03300000000002</v>
      </c>
      <c r="I597" s="131">
        <f t="shared" si="164"/>
        <v>728.03300000000002</v>
      </c>
      <c r="J597" s="131">
        <f t="shared" si="164"/>
        <v>728.03300000000002</v>
      </c>
    </row>
    <row r="598" spans="1:11" ht="96">
      <c r="A598" s="21"/>
      <c r="B598" s="21"/>
      <c r="C598" s="11" t="s">
        <v>265</v>
      </c>
      <c r="D598" s="11" t="s">
        <v>320</v>
      </c>
      <c r="E598" s="11" t="s">
        <v>483</v>
      </c>
      <c r="F598" s="21" t="s">
        <v>398</v>
      </c>
      <c r="G598" s="28" t="s">
        <v>636</v>
      </c>
      <c r="H598" s="131">
        <v>728.03300000000002</v>
      </c>
      <c r="I598" s="131">
        <v>728.03300000000002</v>
      </c>
      <c r="J598" s="131">
        <v>728.03300000000002</v>
      </c>
    </row>
    <row r="599" spans="1:11" ht="48">
      <c r="A599" s="21"/>
      <c r="B599" s="21"/>
      <c r="C599" s="102" t="s">
        <v>265</v>
      </c>
      <c r="D599" s="102" t="s">
        <v>26</v>
      </c>
      <c r="E599" s="101"/>
      <c r="F599" s="102"/>
      <c r="G599" s="121" t="s">
        <v>358</v>
      </c>
      <c r="H599" s="149">
        <f t="shared" ref="H599:J600" si="165">H600</f>
        <v>200</v>
      </c>
      <c r="I599" s="149">
        <f t="shared" si="165"/>
        <v>200</v>
      </c>
      <c r="J599" s="149">
        <f t="shared" si="165"/>
        <v>200</v>
      </c>
    </row>
    <row r="600" spans="1:11" ht="36">
      <c r="A600" s="21"/>
      <c r="B600" s="21"/>
      <c r="C600" s="21" t="s">
        <v>265</v>
      </c>
      <c r="D600" s="21" t="s">
        <v>26</v>
      </c>
      <c r="E600" s="11" t="s">
        <v>138</v>
      </c>
      <c r="F600" s="21"/>
      <c r="G600" s="28" t="s">
        <v>721</v>
      </c>
      <c r="H600" s="131">
        <f t="shared" si="165"/>
        <v>200</v>
      </c>
      <c r="I600" s="131">
        <f t="shared" si="165"/>
        <v>200</v>
      </c>
      <c r="J600" s="131">
        <f t="shared" si="165"/>
        <v>200</v>
      </c>
    </row>
    <row r="601" spans="1:11" ht="48">
      <c r="A601" s="21"/>
      <c r="B601" s="21"/>
      <c r="C601" s="21" t="s">
        <v>265</v>
      </c>
      <c r="D601" s="21" t="s">
        <v>26</v>
      </c>
      <c r="E601" s="11" t="s">
        <v>146</v>
      </c>
      <c r="F601" s="30"/>
      <c r="G601" s="28" t="s">
        <v>314</v>
      </c>
      <c r="H601" s="131">
        <f>H603</f>
        <v>200</v>
      </c>
      <c r="I601" s="131">
        <f>I603</f>
        <v>200</v>
      </c>
      <c r="J601" s="131">
        <f>J603</f>
        <v>200</v>
      </c>
    </row>
    <row r="602" spans="1:11" ht="60">
      <c r="A602" s="21"/>
      <c r="B602" s="21"/>
      <c r="C602" s="21" t="s">
        <v>265</v>
      </c>
      <c r="D602" s="21" t="s">
        <v>26</v>
      </c>
      <c r="E602" s="11" t="s">
        <v>147</v>
      </c>
      <c r="F602" s="30"/>
      <c r="G602" s="28" t="s">
        <v>755</v>
      </c>
      <c r="H602" s="131">
        <f>H603</f>
        <v>200</v>
      </c>
      <c r="I602" s="131">
        <f t="shared" ref="I602:J604" si="166">I603</f>
        <v>200</v>
      </c>
      <c r="J602" s="131">
        <f t="shared" si="166"/>
        <v>200</v>
      </c>
    </row>
    <row r="603" spans="1:11" ht="48">
      <c r="A603" s="21"/>
      <c r="B603" s="21"/>
      <c r="C603" s="21" t="s">
        <v>265</v>
      </c>
      <c r="D603" s="21" t="s">
        <v>26</v>
      </c>
      <c r="E603" s="11" t="s">
        <v>492</v>
      </c>
      <c r="F603" s="31"/>
      <c r="G603" s="173" t="s">
        <v>114</v>
      </c>
      <c r="H603" s="131">
        <f>H604</f>
        <v>200</v>
      </c>
      <c r="I603" s="131">
        <f t="shared" si="166"/>
        <v>200</v>
      </c>
      <c r="J603" s="131">
        <f t="shared" si="166"/>
        <v>200</v>
      </c>
    </row>
    <row r="604" spans="1:11" ht="60">
      <c r="A604" s="21"/>
      <c r="B604" s="21"/>
      <c r="C604" s="21" t="s">
        <v>265</v>
      </c>
      <c r="D604" s="21" t="s">
        <v>26</v>
      </c>
      <c r="E604" s="11" t="s">
        <v>492</v>
      </c>
      <c r="F604" s="33" t="s">
        <v>296</v>
      </c>
      <c r="G604" s="167" t="s">
        <v>659</v>
      </c>
      <c r="H604" s="131">
        <f>H605</f>
        <v>200</v>
      </c>
      <c r="I604" s="131">
        <f t="shared" si="166"/>
        <v>200</v>
      </c>
      <c r="J604" s="131">
        <f t="shared" si="166"/>
        <v>200</v>
      </c>
    </row>
    <row r="605" spans="1:11" ht="96">
      <c r="A605" s="21"/>
      <c r="B605" s="21"/>
      <c r="C605" s="21" t="s">
        <v>265</v>
      </c>
      <c r="D605" s="21" t="s">
        <v>26</v>
      </c>
      <c r="E605" s="11" t="s">
        <v>492</v>
      </c>
      <c r="F605" s="21" t="s">
        <v>299</v>
      </c>
      <c r="G605" s="28" t="s">
        <v>636</v>
      </c>
      <c r="H605" s="131">
        <v>200</v>
      </c>
      <c r="I605" s="131">
        <v>200</v>
      </c>
      <c r="J605" s="131">
        <v>200</v>
      </c>
    </row>
    <row r="606" spans="1:11">
      <c r="A606" s="21"/>
      <c r="B606" s="21"/>
      <c r="C606" s="102" t="s">
        <v>265</v>
      </c>
      <c r="D606" s="102" t="s">
        <v>265</v>
      </c>
      <c r="E606" s="101"/>
      <c r="F606" s="102"/>
      <c r="G606" s="121" t="s">
        <v>310</v>
      </c>
      <c r="H606" s="149">
        <f t="shared" ref="H606:J608" si="167">H607</f>
        <v>12052.637999999999</v>
      </c>
      <c r="I606" s="149">
        <f t="shared" si="167"/>
        <v>12052.637999999999</v>
      </c>
      <c r="J606" s="149">
        <f t="shared" si="167"/>
        <v>12052.637999999999</v>
      </c>
    </row>
    <row r="607" spans="1:11" ht="36">
      <c r="A607" s="21"/>
      <c r="B607" s="21"/>
      <c r="C607" s="21" t="s">
        <v>265</v>
      </c>
      <c r="D607" s="21" t="s">
        <v>265</v>
      </c>
      <c r="E607" s="11" t="s">
        <v>138</v>
      </c>
      <c r="F607" s="21"/>
      <c r="G607" s="28" t="s">
        <v>711</v>
      </c>
      <c r="H607" s="131">
        <f t="shared" si="167"/>
        <v>12052.637999999999</v>
      </c>
      <c r="I607" s="131">
        <f t="shared" si="167"/>
        <v>12052.637999999999</v>
      </c>
      <c r="J607" s="131">
        <f t="shared" si="167"/>
        <v>12052.637999999999</v>
      </c>
    </row>
    <row r="608" spans="1:11" ht="48">
      <c r="A608" s="21"/>
      <c r="B608" s="21"/>
      <c r="C608" s="21" t="s">
        <v>265</v>
      </c>
      <c r="D608" s="21" t="s">
        <v>265</v>
      </c>
      <c r="E608" s="11" t="s">
        <v>393</v>
      </c>
      <c r="F608" s="21"/>
      <c r="G608" s="28" t="s">
        <v>779</v>
      </c>
      <c r="H608" s="131">
        <f>H609</f>
        <v>12052.637999999999</v>
      </c>
      <c r="I608" s="131">
        <f t="shared" si="167"/>
        <v>12052.637999999999</v>
      </c>
      <c r="J608" s="131">
        <f t="shared" si="167"/>
        <v>12052.637999999999</v>
      </c>
    </row>
    <row r="609" spans="1:10" ht="60">
      <c r="A609" s="21"/>
      <c r="B609" s="21"/>
      <c r="C609" s="21" t="s">
        <v>265</v>
      </c>
      <c r="D609" s="21" t="s">
        <v>265</v>
      </c>
      <c r="E609" s="11" t="s">
        <v>394</v>
      </c>
      <c r="F609" s="21"/>
      <c r="G609" s="28" t="s">
        <v>396</v>
      </c>
      <c r="H609" s="131">
        <f>H613+H610</f>
        <v>12052.637999999999</v>
      </c>
      <c r="I609" s="131">
        <f>I613+I610</f>
        <v>12052.637999999999</v>
      </c>
      <c r="J609" s="131">
        <f>J613+J610</f>
        <v>12052.637999999999</v>
      </c>
    </row>
    <row r="610" spans="1:10" ht="36">
      <c r="A610" s="21"/>
      <c r="B610" s="21"/>
      <c r="C610" s="21" t="s">
        <v>265</v>
      </c>
      <c r="D610" s="21" t="s">
        <v>265</v>
      </c>
      <c r="E610" s="11" t="s">
        <v>76</v>
      </c>
      <c r="F610" s="21"/>
      <c r="G610" s="28" t="s">
        <v>77</v>
      </c>
      <c r="H610" s="131">
        <f t="shared" ref="H610:J611" si="168">H611</f>
        <v>6239.4</v>
      </c>
      <c r="I610" s="131">
        <f t="shared" si="168"/>
        <v>6239.4</v>
      </c>
      <c r="J610" s="131">
        <f t="shared" si="168"/>
        <v>6239.4</v>
      </c>
    </row>
    <row r="611" spans="1:10" ht="60">
      <c r="A611" s="21"/>
      <c r="B611" s="21"/>
      <c r="C611" s="21" t="s">
        <v>265</v>
      </c>
      <c r="D611" s="21" t="s">
        <v>265</v>
      </c>
      <c r="E611" s="11" t="s">
        <v>76</v>
      </c>
      <c r="F611" s="30" t="s">
        <v>296</v>
      </c>
      <c r="G611" s="167" t="s">
        <v>659</v>
      </c>
      <c r="H611" s="131">
        <f t="shared" si="168"/>
        <v>6239.4</v>
      </c>
      <c r="I611" s="131">
        <f t="shared" si="168"/>
        <v>6239.4</v>
      </c>
      <c r="J611" s="131">
        <f t="shared" si="168"/>
        <v>6239.4</v>
      </c>
    </row>
    <row r="612" spans="1:10" ht="96">
      <c r="A612" s="21"/>
      <c r="B612" s="21"/>
      <c r="C612" s="21" t="s">
        <v>265</v>
      </c>
      <c r="D612" s="21" t="s">
        <v>265</v>
      </c>
      <c r="E612" s="11" t="s">
        <v>76</v>
      </c>
      <c r="F612" s="21" t="s">
        <v>398</v>
      </c>
      <c r="G612" s="28" t="s">
        <v>636</v>
      </c>
      <c r="H612" s="131">
        <v>6239.4</v>
      </c>
      <c r="I612" s="131">
        <v>6239.4</v>
      </c>
      <c r="J612" s="131">
        <v>6239.4</v>
      </c>
    </row>
    <row r="613" spans="1:10" ht="36">
      <c r="A613" s="21"/>
      <c r="B613" s="21"/>
      <c r="C613" s="21" t="s">
        <v>265</v>
      </c>
      <c r="D613" s="21" t="s">
        <v>265</v>
      </c>
      <c r="E613" s="11" t="s">
        <v>493</v>
      </c>
      <c r="F613" s="21"/>
      <c r="G613" s="28" t="s">
        <v>722</v>
      </c>
      <c r="H613" s="131">
        <f t="shared" ref="H613:J614" si="169">H614</f>
        <v>5813.2380000000003</v>
      </c>
      <c r="I613" s="131">
        <f t="shared" si="169"/>
        <v>5813.2380000000003</v>
      </c>
      <c r="J613" s="131">
        <f t="shared" si="169"/>
        <v>5813.2380000000003</v>
      </c>
    </row>
    <row r="614" spans="1:10" ht="60">
      <c r="A614" s="21"/>
      <c r="B614" s="21"/>
      <c r="C614" s="21" t="s">
        <v>265</v>
      </c>
      <c r="D614" s="21" t="s">
        <v>265</v>
      </c>
      <c r="E614" s="11" t="s">
        <v>493</v>
      </c>
      <c r="F614" s="33" t="s">
        <v>296</v>
      </c>
      <c r="G614" s="167" t="s">
        <v>659</v>
      </c>
      <c r="H614" s="131">
        <f t="shared" si="169"/>
        <v>5813.2380000000003</v>
      </c>
      <c r="I614" s="131">
        <f t="shared" si="169"/>
        <v>5813.2380000000003</v>
      </c>
      <c r="J614" s="131">
        <f t="shared" si="169"/>
        <v>5813.2380000000003</v>
      </c>
    </row>
    <row r="615" spans="1:10" ht="96">
      <c r="A615" s="21"/>
      <c r="B615" s="21"/>
      <c r="C615" s="21" t="s">
        <v>265</v>
      </c>
      <c r="D615" s="21" t="s">
        <v>265</v>
      </c>
      <c r="E615" s="11" t="s">
        <v>493</v>
      </c>
      <c r="F615" s="21" t="s">
        <v>398</v>
      </c>
      <c r="G615" s="28" t="s">
        <v>636</v>
      </c>
      <c r="H615" s="131">
        <v>5813.2380000000003</v>
      </c>
      <c r="I615" s="131">
        <v>5813.2380000000003</v>
      </c>
      <c r="J615" s="131">
        <v>5813.2380000000003</v>
      </c>
    </row>
    <row r="616" spans="1:10" ht="24">
      <c r="A616" s="21"/>
      <c r="B616" s="21"/>
      <c r="C616" s="102" t="s">
        <v>265</v>
      </c>
      <c r="D616" s="102" t="s">
        <v>264</v>
      </c>
      <c r="E616" s="101"/>
      <c r="F616" s="102"/>
      <c r="G616" s="121" t="s">
        <v>553</v>
      </c>
      <c r="H616" s="149">
        <f>H617</f>
        <v>17156.514999999999</v>
      </c>
      <c r="I616" s="149">
        <f>I617</f>
        <v>12673.048000000001</v>
      </c>
      <c r="J616" s="149">
        <f>J617</f>
        <v>12673.048000000001</v>
      </c>
    </row>
    <row r="617" spans="1:10" ht="36">
      <c r="A617" s="21"/>
      <c r="B617" s="21"/>
      <c r="C617" s="21" t="s">
        <v>265</v>
      </c>
      <c r="D617" s="21" t="s">
        <v>264</v>
      </c>
      <c r="E617" s="11" t="s">
        <v>138</v>
      </c>
      <c r="F617" s="21"/>
      <c r="G617" s="28" t="s">
        <v>711</v>
      </c>
      <c r="H617" s="131">
        <f t="shared" ref="H617:J618" si="170">H618</f>
        <v>17156.514999999999</v>
      </c>
      <c r="I617" s="131">
        <f t="shared" si="170"/>
        <v>12673.048000000001</v>
      </c>
      <c r="J617" s="131">
        <f t="shared" si="170"/>
        <v>12673.048000000001</v>
      </c>
    </row>
    <row r="618" spans="1:10" ht="24">
      <c r="A618" s="21"/>
      <c r="B618" s="21"/>
      <c r="C618" s="21" t="s">
        <v>265</v>
      </c>
      <c r="D618" s="21" t="s">
        <v>264</v>
      </c>
      <c r="E618" s="11" t="s">
        <v>148</v>
      </c>
      <c r="F618" s="21"/>
      <c r="G618" s="28" t="s">
        <v>556</v>
      </c>
      <c r="H618" s="131">
        <f t="shared" si="170"/>
        <v>17156.514999999999</v>
      </c>
      <c r="I618" s="131">
        <f t="shared" si="170"/>
        <v>12673.048000000001</v>
      </c>
      <c r="J618" s="131">
        <f t="shared" si="170"/>
        <v>12673.048000000001</v>
      </c>
    </row>
    <row r="619" spans="1:10" ht="36">
      <c r="A619" s="21"/>
      <c r="B619" s="21"/>
      <c r="C619" s="21" t="s">
        <v>265</v>
      </c>
      <c r="D619" s="21" t="s">
        <v>264</v>
      </c>
      <c r="E619" s="11" t="s">
        <v>149</v>
      </c>
      <c r="F619" s="21"/>
      <c r="G619" s="28" t="s">
        <v>388</v>
      </c>
      <c r="H619" s="131">
        <f>H620+H625+H628+H631+H634</f>
        <v>17156.514999999999</v>
      </c>
      <c r="I619" s="131">
        <f t="shared" ref="I619:J619" si="171">I620+I625+I628+I631+I634</f>
        <v>12673.048000000001</v>
      </c>
      <c r="J619" s="131">
        <f t="shared" si="171"/>
        <v>12673.048000000001</v>
      </c>
    </row>
    <row r="620" spans="1:10" ht="48">
      <c r="A620" s="21"/>
      <c r="B620" s="21"/>
      <c r="C620" s="21" t="s">
        <v>265</v>
      </c>
      <c r="D620" s="21" t="s">
        <v>264</v>
      </c>
      <c r="E620" s="11" t="s">
        <v>498</v>
      </c>
      <c r="F620" s="21"/>
      <c r="G620" s="28" t="s">
        <v>557</v>
      </c>
      <c r="H620" s="131">
        <f>H621</f>
        <v>2890.415</v>
      </c>
      <c r="I620" s="131">
        <f t="shared" ref="I620:J620" si="172">I621</f>
        <v>2883.9479999999999</v>
      </c>
      <c r="J620" s="131">
        <f t="shared" si="172"/>
        <v>2883.9479999999999</v>
      </c>
    </row>
    <row r="621" spans="1:10" ht="108">
      <c r="A621" s="21"/>
      <c r="B621" s="21"/>
      <c r="C621" s="21" t="s">
        <v>265</v>
      </c>
      <c r="D621" s="21" t="s">
        <v>264</v>
      </c>
      <c r="E621" s="11" t="s">
        <v>498</v>
      </c>
      <c r="F621" s="30" t="s">
        <v>558</v>
      </c>
      <c r="G621" s="167" t="s">
        <v>559</v>
      </c>
      <c r="H621" s="131">
        <f>H622+H623+H624</f>
        <v>2890.415</v>
      </c>
      <c r="I621" s="131">
        <f>I622+I623+I624</f>
        <v>2883.9479999999999</v>
      </c>
      <c r="J621" s="131">
        <f>J622+J623+J624</f>
        <v>2883.9479999999999</v>
      </c>
    </row>
    <row r="622" spans="1:10" ht="36">
      <c r="A622" s="21"/>
      <c r="B622" s="21"/>
      <c r="C622" s="21" t="s">
        <v>265</v>
      </c>
      <c r="D622" s="21" t="s">
        <v>264</v>
      </c>
      <c r="E622" s="11" t="s">
        <v>498</v>
      </c>
      <c r="F622" s="31" t="s">
        <v>560</v>
      </c>
      <c r="G622" s="173" t="s">
        <v>176</v>
      </c>
      <c r="H622" s="131">
        <v>1529.192</v>
      </c>
      <c r="I622" s="131">
        <v>1529.19</v>
      </c>
      <c r="J622" s="131">
        <v>1529.19</v>
      </c>
    </row>
    <row r="623" spans="1:10" ht="60">
      <c r="A623" s="21"/>
      <c r="B623" s="21"/>
      <c r="C623" s="21" t="s">
        <v>265</v>
      </c>
      <c r="D623" s="21" t="s">
        <v>264</v>
      </c>
      <c r="E623" s="11" t="s">
        <v>498</v>
      </c>
      <c r="F623" s="31" t="s">
        <v>561</v>
      </c>
      <c r="G623" s="173" t="s">
        <v>177</v>
      </c>
      <c r="H623" s="131">
        <v>690.82299999999998</v>
      </c>
      <c r="I623" s="131">
        <v>685.82299999999998</v>
      </c>
      <c r="J623" s="131">
        <v>685.82299999999998</v>
      </c>
    </row>
    <row r="624" spans="1:10" ht="72">
      <c r="A624" s="21"/>
      <c r="B624" s="21"/>
      <c r="C624" s="21" t="s">
        <v>265</v>
      </c>
      <c r="D624" s="21" t="s">
        <v>264</v>
      </c>
      <c r="E624" s="11" t="s">
        <v>498</v>
      </c>
      <c r="F624" s="31">
        <v>129</v>
      </c>
      <c r="G624" s="173" t="s">
        <v>178</v>
      </c>
      <c r="H624" s="131">
        <v>670.4</v>
      </c>
      <c r="I624" s="131">
        <v>668.93499999999995</v>
      </c>
      <c r="J624" s="131">
        <v>668.93499999999995</v>
      </c>
    </row>
    <row r="625" spans="1:10" ht="36">
      <c r="A625" s="21"/>
      <c r="B625" s="21"/>
      <c r="C625" s="21" t="s">
        <v>265</v>
      </c>
      <c r="D625" s="21" t="s">
        <v>264</v>
      </c>
      <c r="E625" s="11" t="s">
        <v>500</v>
      </c>
      <c r="F625" s="21"/>
      <c r="G625" s="28" t="s">
        <v>222</v>
      </c>
      <c r="H625" s="131">
        <f t="shared" ref="H625:J626" si="173">H626</f>
        <v>464</v>
      </c>
      <c r="I625" s="131">
        <f t="shared" si="173"/>
        <v>464</v>
      </c>
      <c r="J625" s="131">
        <f t="shared" si="173"/>
        <v>464</v>
      </c>
    </row>
    <row r="626" spans="1:10" ht="48">
      <c r="A626" s="21"/>
      <c r="B626" s="21"/>
      <c r="C626" s="21" t="s">
        <v>265</v>
      </c>
      <c r="D626" s="21" t="s">
        <v>264</v>
      </c>
      <c r="E626" s="11" t="s">
        <v>500</v>
      </c>
      <c r="F626" s="30" t="s">
        <v>256</v>
      </c>
      <c r="G626" s="167" t="s">
        <v>686</v>
      </c>
      <c r="H626" s="131">
        <f t="shared" si="173"/>
        <v>464</v>
      </c>
      <c r="I626" s="131">
        <f t="shared" si="173"/>
        <v>464</v>
      </c>
      <c r="J626" s="131">
        <f t="shared" si="173"/>
        <v>464</v>
      </c>
    </row>
    <row r="627" spans="1:10" ht="24">
      <c r="A627" s="21"/>
      <c r="B627" s="21"/>
      <c r="C627" s="21" t="s">
        <v>265</v>
      </c>
      <c r="D627" s="21" t="s">
        <v>264</v>
      </c>
      <c r="E627" s="11" t="s">
        <v>500</v>
      </c>
      <c r="F627" s="21" t="s">
        <v>258</v>
      </c>
      <c r="G627" s="28" t="s">
        <v>658</v>
      </c>
      <c r="H627" s="131">
        <v>464</v>
      </c>
      <c r="I627" s="131">
        <v>464</v>
      </c>
      <c r="J627" s="131">
        <v>464</v>
      </c>
    </row>
    <row r="628" spans="1:10" ht="60">
      <c r="A628" s="21"/>
      <c r="B628" s="24"/>
      <c r="C628" s="21" t="s">
        <v>265</v>
      </c>
      <c r="D628" s="21" t="s">
        <v>264</v>
      </c>
      <c r="E628" s="11" t="s">
        <v>375</v>
      </c>
      <c r="F628" s="21"/>
      <c r="G628" s="28" t="s">
        <v>207</v>
      </c>
      <c r="H628" s="131">
        <f>H629</f>
        <v>4200</v>
      </c>
      <c r="I628" s="131">
        <f t="shared" ref="H628:J629" si="174">I629</f>
        <v>0</v>
      </c>
      <c r="J628" s="131">
        <f t="shared" si="174"/>
        <v>0</v>
      </c>
    </row>
    <row r="629" spans="1:10" ht="60">
      <c r="A629" s="21"/>
      <c r="B629" s="24"/>
      <c r="C629" s="21" t="s">
        <v>265</v>
      </c>
      <c r="D629" s="21" t="s">
        <v>264</v>
      </c>
      <c r="E629" s="11" t="s">
        <v>375</v>
      </c>
      <c r="F629" s="33" t="s">
        <v>296</v>
      </c>
      <c r="G629" s="167" t="s">
        <v>659</v>
      </c>
      <c r="H629" s="131">
        <f t="shared" si="174"/>
        <v>4200</v>
      </c>
      <c r="I629" s="131">
        <f t="shared" si="174"/>
        <v>0</v>
      </c>
      <c r="J629" s="131">
        <f t="shared" si="174"/>
        <v>0</v>
      </c>
    </row>
    <row r="630" spans="1:10" ht="24">
      <c r="A630" s="21"/>
      <c r="B630" s="24"/>
      <c r="C630" s="21" t="s">
        <v>265</v>
      </c>
      <c r="D630" s="21" t="s">
        <v>264</v>
      </c>
      <c r="E630" s="11" t="s">
        <v>375</v>
      </c>
      <c r="F630" s="21">
        <v>612</v>
      </c>
      <c r="G630" s="28" t="s">
        <v>545</v>
      </c>
      <c r="H630" s="131">
        <v>4200</v>
      </c>
      <c r="I630" s="131">
        <v>0</v>
      </c>
      <c r="J630" s="131">
        <v>0</v>
      </c>
    </row>
    <row r="631" spans="1:10" s="217" customFormat="1" ht="48">
      <c r="A631" s="21"/>
      <c r="B631" s="24"/>
      <c r="C631" s="21" t="s">
        <v>265</v>
      </c>
      <c r="D631" s="21" t="s">
        <v>264</v>
      </c>
      <c r="E631" s="11" t="s">
        <v>312</v>
      </c>
      <c r="F631" s="21"/>
      <c r="G631" s="28" t="s">
        <v>804</v>
      </c>
      <c r="H631" s="131">
        <f>H632</f>
        <v>277</v>
      </c>
      <c r="I631" s="131">
        <f t="shared" ref="I631:J631" si="175">I632</f>
        <v>0</v>
      </c>
      <c r="J631" s="131">
        <f t="shared" si="175"/>
        <v>0</v>
      </c>
    </row>
    <row r="632" spans="1:10" s="217" customFormat="1" ht="48">
      <c r="A632" s="21"/>
      <c r="B632" s="24"/>
      <c r="C632" s="21" t="s">
        <v>265</v>
      </c>
      <c r="D632" s="21" t="s">
        <v>264</v>
      </c>
      <c r="E632" s="11" t="s">
        <v>312</v>
      </c>
      <c r="F632" s="30" t="s">
        <v>256</v>
      </c>
      <c r="G632" s="167" t="s">
        <v>686</v>
      </c>
      <c r="H632" s="131">
        <f>H633</f>
        <v>277</v>
      </c>
      <c r="I632" s="131">
        <f t="shared" ref="I632:J632" si="176">I633</f>
        <v>0</v>
      </c>
      <c r="J632" s="131">
        <f t="shared" si="176"/>
        <v>0</v>
      </c>
    </row>
    <row r="633" spans="1:10" s="217" customFormat="1" ht="24">
      <c r="A633" s="21"/>
      <c r="B633" s="24"/>
      <c r="C633" s="21" t="s">
        <v>265</v>
      </c>
      <c r="D633" s="21" t="s">
        <v>264</v>
      </c>
      <c r="E633" s="11" t="s">
        <v>312</v>
      </c>
      <c r="F633" s="21" t="s">
        <v>258</v>
      </c>
      <c r="G633" s="28" t="s">
        <v>658</v>
      </c>
      <c r="H633" s="131">
        <v>277</v>
      </c>
      <c r="I633" s="131">
        <v>0</v>
      </c>
      <c r="J633" s="131">
        <v>0</v>
      </c>
    </row>
    <row r="634" spans="1:10" s="219" customFormat="1" ht="36">
      <c r="A634" s="21"/>
      <c r="B634" s="24"/>
      <c r="C634" s="21" t="s">
        <v>265</v>
      </c>
      <c r="D634" s="21" t="s">
        <v>264</v>
      </c>
      <c r="E634" s="132" t="s">
        <v>808</v>
      </c>
      <c r="F634" s="31"/>
      <c r="G634" s="176" t="s">
        <v>387</v>
      </c>
      <c r="H634" s="131">
        <f>H635+H638</f>
        <v>9325.1</v>
      </c>
      <c r="I634" s="131">
        <f>I635+I638</f>
        <v>9325.1</v>
      </c>
      <c r="J634" s="131">
        <f>J635+J638</f>
        <v>9325.1</v>
      </c>
    </row>
    <row r="635" spans="1:10" s="219" customFormat="1" ht="108">
      <c r="A635" s="21"/>
      <c r="B635" s="24"/>
      <c r="C635" s="21" t="s">
        <v>265</v>
      </c>
      <c r="D635" s="21" t="s">
        <v>264</v>
      </c>
      <c r="E635" s="132" t="s">
        <v>808</v>
      </c>
      <c r="F635" s="30" t="s">
        <v>558</v>
      </c>
      <c r="G635" s="167" t="s">
        <v>559</v>
      </c>
      <c r="H635" s="131">
        <f>H636+H637</f>
        <v>9249.4</v>
      </c>
      <c r="I635" s="131">
        <f t="shared" ref="I635" si="177">I636+I637</f>
        <v>9249.4</v>
      </c>
      <c r="J635" s="131">
        <f t="shared" ref="J635" si="178">J636+J637</f>
        <v>9249.4</v>
      </c>
    </row>
    <row r="636" spans="1:10" s="219" customFormat="1" ht="24">
      <c r="A636" s="21"/>
      <c r="B636" s="24"/>
      <c r="C636" s="21" t="s">
        <v>265</v>
      </c>
      <c r="D636" s="21" t="s">
        <v>264</v>
      </c>
      <c r="E636" s="132" t="s">
        <v>808</v>
      </c>
      <c r="F636" s="31" t="s">
        <v>565</v>
      </c>
      <c r="G636" s="173" t="s">
        <v>666</v>
      </c>
      <c r="H636" s="131">
        <v>7104</v>
      </c>
      <c r="I636" s="131">
        <v>7104</v>
      </c>
      <c r="J636" s="131">
        <v>7104</v>
      </c>
    </row>
    <row r="637" spans="1:10" s="219" customFormat="1" ht="60">
      <c r="A637" s="21"/>
      <c r="B637" s="24"/>
      <c r="C637" s="21" t="s">
        <v>265</v>
      </c>
      <c r="D637" s="21" t="s">
        <v>264</v>
      </c>
      <c r="E637" s="132" t="s">
        <v>808</v>
      </c>
      <c r="F637" s="31">
        <v>119</v>
      </c>
      <c r="G637" s="173" t="s">
        <v>681</v>
      </c>
      <c r="H637" s="131">
        <v>2145.4</v>
      </c>
      <c r="I637" s="131">
        <v>2145.4</v>
      </c>
      <c r="J637" s="131">
        <v>2145.4</v>
      </c>
    </row>
    <row r="638" spans="1:10" s="219" customFormat="1" ht="48">
      <c r="A638" s="21"/>
      <c r="B638" s="24"/>
      <c r="C638" s="21" t="s">
        <v>265</v>
      </c>
      <c r="D638" s="21" t="s">
        <v>264</v>
      </c>
      <c r="E638" s="132" t="s">
        <v>808</v>
      </c>
      <c r="F638" s="30" t="s">
        <v>256</v>
      </c>
      <c r="G638" s="167" t="s">
        <v>686</v>
      </c>
      <c r="H638" s="131">
        <f>H639</f>
        <v>75.7</v>
      </c>
      <c r="I638" s="131">
        <f t="shared" ref="I638:J638" si="179">I639</f>
        <v>75.7</v>
      </c>
      <c r="J638" s="131">
        <f t="shared" si="179"/>
        <v>75.7</v>
      </c>
    </row>
    <row r="639" spans="1:10" s="219" customFormat="1" ht="24">
      <c r="A639" s="21"/>
      <c r="B639" s="24"/>
      <c r="C639" s="21" t="s">
        <v>265</v>
      </c>
      <c r="D639" s="21" t="s">
        <v>264</v>
      </c>
      <c r="E639" s="132" t="s">
        <v>808</v>
      </c>
      <c r="F639" s="21" t="s">
        <v>258</v>
      </c>
      <c r="G639" s="28" t="s">
        <v>658</v>
      </c>
      <c r="H639" s="131">
        <v>75.7</v>
      </c>
      <c r="I639" s="131">
        <v>75.7</v>
      </c>
      <c r="J639" s="131">
        <v>75.7</v>
      </c>
    </row>
    <row r="640" spans="1:10">
      <c r="A640" s="21"/>
      <c r="B640" s="24"/>
      <c r="C640" s="24">
        <v>10</v>
      </c>
      <c r="D640" s="24" t="s">
        <v>248</v>
      </c>
      <c r="E640" s="11"/>
      <c r="F640" s="21"/>
      <c r="G640" s="196" t="s">
        <v>318</v>
      </c>
      <c r="H640" s="148">
        <f>H641+H648</f>
        <v>18809.099999999999</v>
      </c>
      <c r="I640" s="148">
        <f>I641+I648</f>
        <v>17213.099999999999</v>
      </c>
      <c r="J640" s="148">
        <f>J641+J648</f>
        <v>17213.099999999999</v>
      </c>
    </row>
    <row r="641" spans="1:10" ht="24">
      <c r="A641" s="21"/>
      <c r="B641" s="24"/>
      <c r="C641" s="102">
        <v>10</v>
      </c>
      <c r="D641" s="101" t="s">
        <v>22</v>
      </c>
      <c r="E641" s="104"/>
      <c r="F641" s="102"/>
      <c r="G641" s="121" t="s">
        <v>675</v>
      </c>
      <c r="H641" s="149">
        <f t="shared" ref="H641:J646" si="180">H642</f>
        <v>1596</v>
      </c>
      <c r="I641" s="149">
        <f t="shared" si="180"/>
        <v>0</v>
      </c>
      <c r="J641" s="149">
        <f t="shared" si="180"/>
        <v>0</v>
      </c>
    </row>
    <row r="642" spans="1:10" ht="36">
      <c r="A642" s="21"/>
      <c r="B642" s="24"/>
      <c r="C642" s="21" t="s">
        <v>319</v>
      </c>
      <c r="D642" s="11" t="s">
        <v>22</v>
      </c>
      <c r="E642" s="11" t="s">
        <v>138</v>
      </c>
      <c r="F642" s="21"/>
      <c r="G642" s="28" t="s">
        <v>711</v>
      </c>
      <c r="H642" s="131">
        <f t="shared" si="180"/>
        <v>1596</v>
      </c>
      <c r="I642" s="131">
        <f t="shared" si="180"/>
        <v>0</v>
      </c>
      <c r="J642" s="131">
        <f t="shared" si="180"/>
        <v>0</v>
      </c>
    </row>
    <row r="643" spans="1:10" ht="24">
      <c r="A643" s="21"/>
      <c r="B643" s="24"/>
      <c r="C643" s="21" t="s">
        <v>319</v>
      </c>
      <c r="D643" s="11" t="s">
        <v>22</v>
      </c>
      <c r="E643" s="11" t="s">
        <v>148</v>
      </c>
      <c r="F643" s="21"/>
      <c r="G643" s="28" t="s">
        <v>556</v>
      </c>
      <c r="H643" s="131">
        <f t="shared" si="180"/>
        <v>1596</v>
      </c>
      <c r="I643" s="131">
        <f t="shared" si="180"/>
        <v>0</v>
      </c>
      <c r="J643" s="131">
        <f t="shared" si="180"/>
        <v>0</v>
      </c>
    </row>
    <row r="644" spans="1:10" ht="36">
      <c r="A644" s="21"/>
      <c r="B644" s="24"/>
      <c r="C644" s="21" t="s">
        <v>319</v>
      </c>
      <c r="D644" s="11" t="s">
        <v>22</v>
      </c>
      <c r="E644" s="11" t="s">
        <v>149</v>
      </c>
      <c r="F644" s="21"/>
      <c r="G644" s="28" t="s">
        <v>388</v>
      </c>
      <c r="H644" s="131">
        <f t="shared" si="180"/>
        <v>1596</v>
      </c>
      <c r="I644" s="131">
        <f t="shared" si="180"/>
        <v>0</v>
      </c>
      <c r="J644" s="131">
        <f t="shared" si="180"/>
        <v>0</v>
      </c>
    </row>
    <row r="645" spans="1:10" ht="84">
      <c r="A645" s="21"/>
      <c r="B645" s="24"/>
      <c r="C645" s="21" t="s">
        <v>319</v>
      </c>
      <c r="D645" s="11" t="s">
        <v>22</v>
      </c>
      <c r="E645" s="11" t="s">
        <v>727</v>
      </c>
      <c r="F645" s="21"/>
      <c r="G645" s="28" t="s">
        <v>113</v>
      </c>
      <c r="H645" s="131">
        <f t="shared" si="180"/>
        <v>1596</v>
      </c>
      <c r="I645" s="131">
        <f t="shared" si="180"/>
        <v>0</v>
      </c>
      <c r="J645" s="131">
        <f t="shared" si="180"/>
        <v>0</v>
      </c>
    </row>
    <row r="646" spans="1:10" ht="24">
      <c r="A646" s="21"/>
      <c r="B646" s="24"/>
      <c r="C646" s="21" t="s">
        <v>319</v>
      </c>
      <c r="D646" s="11" t="s">
        <v>22</v>
      </c>
      <c r="E646" s="11" t="s">
        <v>727</v>
      </c>
      <c r="F646" s="30" t="s">
        <v>566</v>
      </c>
      <c r="G646" s="167" t="s">
        <v>14</v>
      </c>
      <c r="H646" s="131">
        <f t="shared" si="180"/>
        <v>1596</v>
      </c>
      <c r="I646" s="131">
        <f t="shared" si="180"/>
        <v>0</v>
      </c>
      <c r="J646" s="131">
        <f t="shared" si="180"/>
        <v>0</v>
      </c>
    </row>
    <row r="647" spans="1:10" ht="48">
      <c r="A647" s="21"/>
      <c r="B647" s="24"/>
      <c r="C647" s="21" t="s">
        <v>319</v>
      </c>
      <c r="D647" s="11" t="s">
        <v>22</v>
      </c>
      <c r="E647" s="11" t="s">
        <v>727</v>
      </c>
      <c r="F647" s="115">
        <v>321</v>
      </c>
      <c r="G647" s="179" t="s">
        <v>137</v>
      </c>
      <c r="H647" s="131">
        <v>1596</v>
      </c>
      <c r="I647" s="131">
        <v>0</v>
      </c>
      <c r="J647" s="131">
        <v>0</v>
      </c>
    </row>
    <row r="648" spans="1:10">
      <c r="A648" s="21"/>
      <c r="B648" s="24"/>
      <c r="C648" s="102" t="s">
        <v>319</v>
      </c>
      <c r="D648" s="102" t="s">
        <v>247</v>
      </c>
      <c r="E648" s="119"/>
      <c r="F648" s="120"/>
      <c r="G648" s="198" t="s">
        <v>29</v>
      </c>
      <c r="H648" s="149">
        <f>H649</f>
        <v>17213.099999999999</v>
      </c>
      <c r="I648" s="149">
        <f t="shared" ref="I648:J651" si="181">I649</f>
        <v>17213.099999999999</v>
      </c>
      <c r="J648" s="149">
        <f t="shared" si="181"/>
        <v>17213.099999999999</v>
      </c>
    </row>
    <row r="649" spans="1:10" ht="36">
      <c r="A649" s="21"/>
      <c r="B649" s="24"/>
      <c r="C649" s="21" t="s">
        <v>319</v>
      </c>
      <c r="D649" s="21" t="s">
        <v>247</v>
      </c>
      <c r="E649" s="11" t="s">
        <v>138</v>
      </c>
      <c r="F649" s="77"/>
      <c r="G649" s="28" t="s">
        <v>711</v>
      </c>
      <c r="H649" s="131">
        <f>H650</f>
        <v>17213.099999999999</v>
      </c>
      <c r="I649" s="131">
        <f t="shared" si="181"/>
        <v>17213.099999999999</v>
      </c>
      <c r="J649" s="131">
        <f t="shared" si="181"/>
        <v>17213.099999999999</v>
      </c>
    </row>
    <row r="650" spans="1:10" ht="24">
      <c r="A650" s="21"/>
      <c r="B650" s="24"/>
      <c r="C650" s="21" t="s">
        <v>319</v>
      </c>
      <c r="D650" s="21" t="s">
        <v>247</v>
      </c>
      <c r="E650" s="11" t="s">
        <v>139</v>
      </c>
      <c r="F650" s="21"/>
      <c r="G650" s="28" t="s">
        <v>112</v>
      </c>
      <c r="H650" s="131">
        <f>H651</f>
        <v>17213.099999999999</v>
      </c>
      <c r="I650" s="131">
        <f t="shared" si="181"/>
        <v>17213.099999999999</v>
      </c>
      <c r="J650" s="131">
        <f t="shared" si="181"/>
        <v>17213.099999999999</v>
      </c>
    </row>
    <row r="651" spans="1:10" ht="108">
      <c r="A651" s="21"/>
      <c r="B651" s="24"/>
      <c r="C651" s="21" t="s">
        <v>319</v>
      </c>
      <c r="D651" s="21" t="s">
        <v>247</v>
      </c>
      <c r="E651" s="11" t="s">
        <v>209</v>
      </c>
      <c r="F651" s="21"/>
      <c r="G651" s="28" t="s">
        <v>165</v>
      </c>
      <c r="H651" s="131">
        <f>H652</f>
        <v>17213.099999999999</v>
      </c>
      <c r="I651" s="131">
        <f t="shared" si="181"/>
        <v>17213.099999999999</v>
      </c>
      <c r="J651" s="131">
        <f t="shared" si="181"/>
        <v>17213.099999999999</v>
      </c>
    </row>
    <row r="652" spans="1:10" ht="120">
      <c r="A652" s="21"/>
      <c r="B652" s="24"/>
      <c r="C652" s="21" t="s">
        <v>319</v>
      </c>
      <c r="D652" s="21" t="s">
        <v>247</v>
      </c>
      <c r="E652" s="11" t="s">
        <v>512</v>
      </c>
      <c r="F652" s="174"/>
      <c r="G652" s="175" t="s">
        <v>225</v>
      </c>
      <c r="H652" s="131">
        <f>H656+H653</f>
        <v>17213.099999999999</v>
      </c>
      <c r="I652" s="131">
        <f>I656+I653</f>
        <v>17213.099999999999</v>
      </c>
      <c r="J652" s="131">
        <f>J656+J653</f>
        <v>17213.099999999999</v>
      </c>
    </row>
    <row r="653" spans="1:10" ht="48">
      <c r="A653" s="21"/>
      <c r="B653" s="24"/>
      <c r="C653" s="21" t="s">
        <v>319</v>
      </c>
      <c r="D653" s="21" t="s">
        <v>247</v>
      </c>
      <c r="E653" s="11" t="s">
        <v>512</v>
      </c>
      <c r="F653" s="30" t="s">
        <v>256</v>
      </c>
      <c r="G653" s="167" t="s">
        <v>686</v>
      </c>
      <c r="H653" s="131">
        <f>H654</f>
        <v>430.3</v>
      </c>
      <c r="I653" s="131">
        <f t="shared" ref="I653:J653" si="182">I654</f>
        <v>430.3</v>
      </c>
      <c r="J653" s="131">
        <f t="shared" si="182"/>
        <v>430.3</v>
      </c>
    </row>
    <row r="654" spans="1:10" ht="24">
      <c r="A654" s="21"/>
      <c r="B654" s="24"/>
      <c r="C654" s="21" t="s">
        <v>319</v>
      </c>
      <c r="D654" s="21" t="s">
        <v>247</v>
      </c>
      <c r="E654" s="11" t="s">
        <v>512</v>
      </c>
      <c r="F654" s="21" t="s">
        <v>258</v>
      </c>
      <c r="G654" s="28" t="s">
        <v>658</v>
      </c>
      <c r="H654" s="131">
        <v>430.3</v>
      </c>
      <c r="I654" s="131">
        <v>430.3</v>
      </c>
      <c r="J654" s="131">
        <v>430.3</v>
      </c>
    </row>
    <row r="655" spans="1:10" ht="24">
      <c r="A655" s="21"/>
      <c r="B655" s="24"/>
      <c r="C655" s="21" t="s">
        <v>319</v>
      </c>
      <c r="D655" s="21" t="s">
        <v>247</v>
      </c>
      <c r="E655" s="11" t="s">
        <v>512</v>
      </c>
      <c r="F655" s="30" t="s">
        <v>566</v>
      </c>
      <c r="G655" s="167" t="s">
        <v>14</v>
      </c>
      <c r="H655" s="131">
        <f>H656</f>
        <v>16782.8</v>
      </c>
      <c r="I655" s="131">
        <f t="shared" ref="I655:J655" si="183">I656</f>
        <v>16782.8</v>
      </c>
      <c r="J655" s="131">
        <f t="shared" si="183"/>
        <v>16782.8</v>
      </c>
    </row>
    <row r="656" spans="1:10" ht="48">
      <c r="A656" s="21"/>
      <c r="B656" s="24"/>
      <c r="C656" s="21" t="s">
        <v>319</v>
      </c>
      <c r="D656" s="21" t="s">
        <v>247</v>
      </c>
      <c r="E656" s="11" t="s">
        <v>512</v>
      </c>
      <c r="F656" s="21">
        <v>321</v>
      </c>
      <c r="G656" s="28" t="s">
        <v>137</v>
      </c>
      <c r="H656" s="131">
        <v>16782.8</v>
      </c>
      <c r="I656" s="131">
        <v>16782.8</v>
      </c>
      <c r="J656" s="131">
        <v>16782.8</v>
      </c>
    </row>
    <row r="657" spans="1:10" ht="24">
      <c r="A657" s="21"/>
      <c r="B657" s="24"/>
      <c r="C657" s="24">
        <v>11</v>
      </c>
      <c r="D657" s="24" t="s">
        <v>248</v>
      </c>
      <c r="E657" s="25"/>
      <c r="F657" s="24"/>
      <c r="G657" s="196" t="s">
        <v>323</v>
      </c>
      <c r="H657" s="148">
        <f t="shared" ref="H657:J663" si="184">H658</f>
        <v>2489.538</v>
      </c>
      <c r="I657" s="148">
        <f t="shared" si="184"/>
        <v>2412.2559999999999</v>
      </c>
      <c r="J657" s="148">
        <f t="shared" si="184"/>
        <v>2412.2559999999999</v>
      </c>
    </row>
    <row r="658" spans="1:10" ht="24">
      <c r="A658" s="21"/>
      <c r="B658" s="24"/>
      <c r="C658" s="101">
        <v>11</v>
      </c>
      <c r="D658" s="101" t="s">
        <v>320</v>
      </c>
      <c r="E658" s="101"/>
      <c r="F658" s="102"/>
      <c r="G658" s="121" t="s">
        <v>684</v>
      </c>
      <c r="H658" s="149">
        <f>H659+H665</f>
        <v>2489.538</v>
      </c>
      <c r="I658" s="149">
        <f t="shared" ref="I658:J658" si="185">I659+I665</f>
        <v>2412.2559999999999</v>
      </c>
      <c r="J658" s="149">
        <f t="shared" si="185"/>
        <v>2412.2559999999999</v>
      </c>
    </row>
    <row r="659" spans="1:10" ht="36">
      <c r="A659" s="21"/>
      <c r="B659" s="24"/>
      <c r="C659" s="11" t="s">
        <v>322</v>
      </c>
      <c r="D659" s="11" t="s">
        <v>320</v>
      </c>
      <c r="E659" s="11" t="s">
        <v>138</v>
      </c>
      <c r="F659" s="21"/>
      <c r="G659" s="28" t="s">
        <v>711</v>
      </c>
      <c r="H659" s="131">
        <f t="shared" si="184"/>
        <v>2412.2559999999999</v>
      </c>
      <c r="I659" s="131">
        <f t="shared" si="184"/>
        <v>2412.2559999999999</v>
      </c>
      <c r="J659" s="131">
        <f t="shared" si="184"/>
        <v>2412.2559999999999</v>
      </c>
    </row>
    <row r="660" spans="1:10" ht="36">
      <c r="A660" s="21"/>
      <c r="B660" s="24"/>
      <c r="C660" s="11" t="s">
        <v>322</v>
      </c>
      <c r="D660" s="11" t="s">
        <v>320</v>
      </c>
      <c r="E660" s="11" t="s">
        <v>144</v>
      </c>
      <c r="F660" s="21"/>
      <c r="G660" s="28" t="s">
        <v>174</v>
      </c>
      <c r="H660" s="131">
        <f t="shared" si="184"/>
        <v>2412.2559999999999</v>
      </c>
      <c r="I660" s="131">
        <f t="shared" si="184"/>
        <v>2412.2559999999999</v>
      </c>
      <c r="J660" s="131">
        <f t="shared" si="184"/>
        <v>2412.2559999999999</v>
      </c>
    </row>
    <row r="661" spans="1:10" ht="108">
      <c r="A661" s="21"/>
      <c r="B661" s="24"/>
      <c r="C661" s="11" t="s">
        <v>322</v>
      </c>
      <c r="D661" s="11" t="s">
        <v>320</v>
      </c>
      <c r="E661" s="11" t="s">
        <v>145</v>
      </c>
      <c r="F661" s="21"/>
      <c r="G661" s="28" t="s">
        <v>151</v>
      </c>
      <c r="H661" s="131">
        <f t="shared" si="184"/>
        <v>2412.2559999999999</v>
      </c>
      <c r="I661" s="131">
        <f t="shared" si="184"/>
        <v>2412.2559999999999</v>
      </c>
      <c r="J661" s="131">
        <f t="shared" si="184"/>
        <v>2412.2559999999999</v>
      </c>
    </row>
    <row r="662" spans="1:10" ht="72">
      <c r="A662" s="21"/>
      <c r="B662" s="24"/>
      <c r="C662" s="11">
        <v>11</v>
      </c>
      <c r="D662" s="11" t="s">
        <v>320</v>
      </c>
      <c r="E662" s="11" t="s">
        <v>781</v>
      </c>
      <c r="F662" s="21"/>
      <c r="G662" s="181" t="s">
        <v>726</v>
      </c>
      <c r="H662" s="131">
        <f t="shared" si="184"/>
        <v>2412.2559999999999</v>
      </c>
      <c r="I662" s="131">
        <f t="shared" si="184"/>
        <v>2412.2559999999999</v>
      </c>
      <c r="J662" s="131">
        <f t="shared" si="184"/>
        <v>2412.2559999999999</v>
      </c>
    </row>
    <row r="663" spans="1:10" ht="60">
      <c r="A663" s="21"/>
      <c r="B663" s="24"/>
      <c r="C663" s="11">
        <v>11</v>
      </c>
      <c r="D663" s="11" t="s">
        <v>320</v>
      </c>
      <c r="E663" s="11" t="s">
        <v>781</v>
      </c>
      <c r="F663" s="33" t="s">
        <v>296</v>
      </c>
      <c r="G663" s="167" t="s">
        <v>659</v>
      </c>
      <c r="H663" s="131">
        <f>H664</f>
        <v>2412.2559999999999</v>
      </c>
      <c r="I663" s="131">
        <f t="shared" si="184"/>
        <v>2412.2559999999999</v>
      </c>
      <c r="J663" s="131">
        <f t="shared" si="184"/>
        <v>2412.2559999999999</v>
      </c>
    </row>
    <row r="664" spans="1:10" ht="96">
      <c r="A664" s="21"/>
      <c r="B664" s="24"/>
      <c r="C664" s="11">
        <v>11</v>
      </c>
      <c r="D664" s="11" t="s">
        <v>320</v>
      </c>
      <c r="E664" s="11" t="s">
        <v>781</v>
      </c>
      <c r="F664" s="21" t="s">
        <v>398</v>
      </c>
      <c r="G664" s="28" t="s">
        <v>636</v>
      </c>
      <c r="H664" s="131">
        <v>2412.2559999999999</v>
      </c>
      <c r="I664" s="131">
        <v>2412.2559999999999</v>
      </c>
      <c r="J664" s="131">
        <v>2412.2559999999999</v>
      </c>
    </row>
    <row r="665" spans="1:10" ht="36">
      <c r="A665" s="21"/>
      <c r="B665" s="24"/>
      <c r="C665" s="11">
        <v>11</v>
      </c>
      <c r="D665" s="11" t="s">
        <v>320</v>
      </c>
      <c r="E665" s="11" t="s">
        <v>420</v>
      </c>
      <c r="F665" s="21"/>
      <c r="G665" s="28" t="s">
        <v>775</v>
      </c>
      <c r="H665" s="131">
        <f>H666</f>
        <v>77.281999999999996</v>
      </c>
      <c r="I665" s="131">
        <f t="shared" ref="I665:I667" si="186">I666</f>
        <v>0</v>
      </c>
      <c r="J665" s="131">
        <f t="shared" ref="J665:J667" si="187">J666</f>
        <v>0</v>
      </c>
    </row>
    <row r="666" spans="1:10" ht="60">
      <c r="A666" s="21"/>
      <c r="B666" s="24"/>
      <c r="C666" s="11">
        <v>11</v>
      </c>
      <c r="D666" s="11" t="s">
        <v>320</v>
      </c>
      <c r="E666" s="11" t="s">
        <v>423</v>
      </c>
      <c r="F666" s="21"/>
      <c r="G666" s="28" t="s">
        <v>776</v>
      </c>
      <c r="H666" s="131">
        <f>H667</f>
        <v>77.281999999999996</v>
      </c>
      <c r="I666" s="131">
        <f t="shared" si="186"/>
        <v>0</v>
      </c>
      <c r="J666" s="131">
        <f t="shared" si="187"/>
        <v>0</v>
      </c>
    </row>
    <row r="667" spans="1:10" ht="36">
      <c r="A667" s="21"/>
      <c r="B667" s="24"/>
      <c r="C667" s="11">
        <v>11</v>
      </c>
      <c r="D667" s="11" t="s">
        <v>320</v>
      </c>
      <c r="E667" s="11" t="s">
        <v>792</v>
      </c>
      <c r="F667" s="21"/>
      <c r="G667" s="28" t="s">
        <v>793</v>
      </c>
      <c r="H667" s="131">
        <f>H668</f>
        <v>77.281999999999996</v>
      </c>
      <c r="I667" s="131">
        <f t="shared" si="186"/>
        <v>0</v>
      </c>
      <c r="J667" s="131">
        <f t="shared" si="187"/>
        <v>0</v>
      </c>
    </row>
    <row r="668" spans="1:10" ht="144">
      <c r="A668" s="21"/>
      <c r="B668" s="24"/>
      <c r="C668" s="11">
        <v>11</v>
      </c>
      <c r="D668" s="11" t="s">
        <v>320</v>
      </c>
      <c r="E668" s="11" t="s">
        <v>794</v>
      </c>
      <c r="F668" s="21"/>
      <c r="G668" s="181" t="s">
        <v>795</v>
      </c>
      <c r="H668" s="131">
        <f>H669</f>
        <v>77.281999999999996</v>
      </c>
      <c r="I668" s="131">
        <f t="shared" ref="I668:I669" si="188">I669</f>
        <v>0</v>
      </c>
      <c r="J668" s="131">
        <f t="shared" ref="J668:J669" si="189">J669</f>
        <v>0</v>
      </c>
    </row>
    <row r="669" spans="1:10" ht="60">
      <c r="A669" s="21"/>
      <c r="B669" s="24"/>
      <c r="C669" s="11">
        <v>11</v>
      </c>
      <c r="D669" s="11" t="s">
        <v>320</v>
      </c>
      <c r="E669" s="11" t="s">
        <v>794</v>
      </c>
      <c r="F669" s="30" t="s">
        <v>296</v>
      </c>
      <c r="G669" s="167" t="s">
        <v>659</v>
      </c>
      <c r="H669" s="131">
        <f>H670</f>
        <v>77.281999999999996</v>
      </c>
      <c r="I669" s="131">
        <f t="shared" si="188"/>
        <v>0</v>
      </c>
      <c r="J669" s="131">
        <f t="shared" si="189"/>
        <v>0</v>
      </c>
    </row>
    <row r="670" spans="1:10" ht="24">
      <c r="A670" s="21"/>
      <c r="B670" s="24"/>
      <c r="C670" s="11">
        <v>11</v>
      </c>
      <c r="D670" s="11" t="s">
        <v>320</v>
      </c>
      <c r="E670" s="11" t="s">
        <v>794</v>
      </c>
      <c r="F670" s="21">
        <v>612</v>
      </c>
      <c r="G670" s="28" t="s">
        <v>545</v>
      </c>
      <c r="H670" s="131">
        <v>77.281999999999996</v>
      </c>
      <c r="I670" s="131">
        <v>0</v>
      </c>
      <c r="J670" s="131">
        <v>0</v>
      </c>
    </row>
    <row r="671" spans="1:10" ht="36">
      <c r="A671" s="24">
        <v>6</v>
      </c>
      <c r="B671" s="24">
        <v>736</v>
      </c>
      <c r="C671" s="24"/>
      <c r="D671" s="24"/>
      <c r="E671" s="25"/>
      <c r="F671" s="24"/>
      <c r="G671" s="196" t="s">
        <v>126</v>
      </c>
      <c r="H671" s="148">
        <f>H673</f>
        <v>3206.2840000000001</v>
      </c>
      <c r="I671" s="148">
        <f>I673</f>
        <v>2664.8580000000002</v>
      </c>
      <c r="J671" s="148">
        <f>J673</f>
        <v>2664.8580000000002</v>
      </c>
    </row>
    <row r="672" spans="1:10" ht="33.75" customHeight="1">
      <c r="A672" s="21"/>
      <c r="B672" s="24"/>
      <c r="C672" s="24" t="s">
        <v>254</v>
      </c>
      <c r="D672" s="24" t="s">
        <v>248</v>
      </c>
      <c r="E672" s="25"/>
      <c r="F672" s="24"/>
      <c r="G672" s="196" t="s">
        <v>21</v>
      </c>
      <c r="H672" s="148">
        <f>H673</f>
        <v>3206.2840000000001</v>
      </c>
      <c r="I672" s="148">
        <f t="shared" ref="I672:J675" si="190">I673</f>
        <v>2664.8580000000002</v>
      </c>
      <c r="J672" s="148">
        <f t="shared" si="190"/>
        <v>2664.8580000000002</v>
      </c>
    </row>
    <row r="673" spans="1:10" ht="84">
      <c r="A673" s="21"/>
      <c r="B673" s="24"/>
      <c r="C673" s="102" t="s">
        <v>254</v>
      </c>
      <c r="D673" s="102" t="s">
        <v>22</v>
      </c>
      <c r="E673" s="101"/>
      <c r="F673" s="102"/>
      <c r="G673" s="121" t="s">
        <v>33</v>
      </c>
      <c r="H673" s="149">
        <f>H674</f>
        <v>3206.2840000000001</v>
      </c>
      <c r="I673" s="149">
        <f t="shared" si="190"/>
        <v>2664.8580000000002</v>
      </c>
      <c r="J673" s="149">
        <f t="shared" si="190"/>
        <v>2664.8580000000002</v>
      </c>
    </row>
    <row r="674" spans="1:10" ht="24">
      <c r="A674" s="21"/>
      <c r="B674" s="24"/>
      <c r="C674" s="21" t="s">
        <v>254</v>
      </c>
      <c r="D674" s="21" t="s">
        <v>22</v>
      </c>
      <c r="E674" s="11" t="s">
        <v>130</v>
      </c>
      <c r="F674" s="21"/>
      <c r="G674" s="28" t="s">
        <v>67</v>
      </c>
      <c r="H674" s="131">
        <f>H675</f>
        <v>3206.2840000000001</v>
      </c>
      <c r="I674" s="131">
        <f t="shared" si="190"/>
        <v>2664.8580000000002</v>
      </c>
      <c r="J674" s="131">
        <f t="shared" si="190"/>
        <v>2664.8580000000002</v>
      </c>
    </row>
    <row r="675" spans="1:10" ht="60">
      <c r="A675" s="21"/>
      <c r="B675" s="24"/>
      <c r="C675" s="21" t="s">
        <v>254</v>
      </c>
      <c r="D675" s="21" t="s">
        <v>22</v>
      </c>
      <c r="E675" s="11" t="s">
        <v>129</v>
      </c>
      <c r="F675" s="21"/>
      <c r="G675" s="28" t="s">
        <v>64</v>
      </c>
      <c r="H675" s="131">
        <f>H676</f>
        <v>3206.2840000000001</v>
      </c>
      <c r="I675" s="131">
        <f t="shared" si="190"/>
        <v>2664.8580000000002</v>
      </c>
      <c r="J675" s="131">
        <f t="shared" si="190"/>
        <v>2664.8580000000002</v>
      </c>
    </row>
    <row r="676" spans="1:10" ht="60">
      <c r="A676" s="21"/>
      <c r="B676" s="24"/>
      <c r="C676" s="21" t="s">
        <v>254</v>
      </c>
      <c r="D676" s="21" t="s">
        <v>22</v>
      </c>
      <c r="E676" s="34" t="s">
        <v>434</v>
      </c>
      <c r="F676" s="21"/>
      <c r="G676" s="28" t="s">
        <v>65</v>
      </c>
      <c r="H676" s="131">
        <f>H677+H681</f>
        <v>3206.2840000000001</v>
      </c>
      <c r="I676" s="131">
        <f>I677+I681</f>
        <v>2664.8580000000002</v>
      </c>
      <c r="J676" s="131">
        <f>J677+J681</f>
        <v>2664.8580000000002</v>
      </c>
    </row>
    <row r="677" spans="1:10" ht="108">
      <c r="A677" s="21"/>
      <c r="B677" s="24"/>
      <c r="C677" s="21" t="s">
        <v>254</v>
      </c>
      <c r="D677" s="21" t="s">
        <v>22</v>
      </c>
      <c r="E677" s="34" t="s">
        <v>434</v>
      </c>
      <c r="F677" s="30" t="s">
        <v>558</v>
      </c>
      <c r="G677" s="167" t="s">
        <v>559</v>
      </c>
      <c r="H677" s="131">
        <f>H678+H679+H680</f>
        <v>3179.7339999999999</v>
      </c>
      <c r="I677" s="131">
        <f>I678+I679+I680</f>
        <v>2638.308</v>
      </c>
      <c r="J677" s="131">
        <f>J678+J679+J680</f>
        <v>2638.308</v>
      </c>
    </row>
    <row r="678" spans="1:10" ht="36">
      <c r="A678" s="21"/>
      <c r="B678" s="24"/>
      <c r="C678" s="21" t="s">
        <v>254</v>
      </c>
      <c r="D678" s="21" t="s">
        <v>22</v>
      </c>
      <c r="E678" s="34" t="s">
        <v>434</v>
      </c>
      <c r="F678" s="31" t="s">
        <v>560</v>
      </c>
      <c r="G678" s="173" t="s">
        <v>176</v>
      </c>
      <c r="H678" s="131">
        <v>1775.019</v>
      </c>
      <c r="I678" s="131">
        <v>1520.02</v>
      </c>
      <c r="J678" s="131">
        <v>1520.02</v>
      </c>
    </row>
    <row r="679" spans="1:10" ht="60">
      <c r="A679" s="21"/>
      <c r="B679" s="24"/>
      <c r="C679" s="21" t="s">
        <v>254</v>
      </c>
      <c r="D679" s="21" t="s">
        <v>22</v>
      </c>
      <c r="E679" s="34" t="s">
        <v>434</v>
      </c>
      <c r="F679" s="31" t="s">
        <v>561</v>
      </c>
      <c r="G679" s="173" t="s">
        <v>177</v>
      </c>
      <c r="H679" s="131">
        <v>667.17499999999995</v>
      </c>
      <c r="I679" s="131">
        <v>516.64499999999998</v>
      </c>
      <c r="J679" s="131">
        <v>516.64499999999998</v>
      </c>
    </row>
    <row r="680" spans="1:10" ht="72">
      <c r="A680" s="21"/>
      <c r="B680" s="24"/>
      <c r="C680" s="21" t="s">
        <v>254</v>
      </c>
      <c r="D680" s="21" t="s">
        <v>22</v>
      </c>
      <c r="E680" s="34" t="s">
        <v>434</v>
      </c>
      <c r="F680" s="31">
        <v>129</v>
      </c>
      <c r="G680" s="173" t="s">
        <v>178</v>
      </c>
      <c r="H680" s="131">
        <v>737.54</v>
      </c>
      <c r="I680" s="131">
        <v>601.64300000000003</v>
      </c>
      <c r="J680" s="131">
        <v>601.64300000000003</v>
      </c>
    </row>
    <row r="681" spans="1:10" ht="48">
      <c r="A681" s="21"/>
      <c r="B681" s="24"/>
      <c r="C681" s="21" t="s">
        <v>254</v>
      </c>
      <c r="D681" s="21" t="s">
        <v>22</v>
      </c>
      <c r="E681" s="34" t="s">
        <v>434</v>
      </c>
      <c r="F681" s="30" t="s">
        <v>256</v>
      </c>
      <c r="G681" s="167" t="s">
        <v>686</v>
      </c>
      <c r="H681" s="131">
        <f>H682</f>
        <v>26.55</v>
      </c>
      <c r="I681" s="131">
        <f>I682</f>
        <v>26.55</v>
      </c>
      <c r="J681" s="131">
        <f>J682</f>
        <v>26.55</v>
      </c>
    </row>
    <row r="682" spans="1:10" ht="24">
      <c r="A682" s="26"/>
      <c r="B682" s="83"/>
      <c r="C682" s="26" t="s">
        <v>254</v>
      </c>
      <c r="D682" s="26" t="s">
        <v>22</v>
      </c>
      <c r="E682" s="112" t="s">
        <v>434</v>
      </c>
      <c r="F682" s="21" t="s">
        <v>258</v>
      </c>
      <c r="G682" s="28" t="s">
        <v>658</v>
      </c>
      <c r="H682" s="152">
        <v>26.55</v>
      </c>
      <c r="I682" s="152">
        <v>26.55</v>
      </c>
      <c r="J682" s="152">
        <v>26.55</v>
      </c>
    </row>
    <row r="683" spans="1:10" ht="12.75" thickBot="1">
      <c r="A683" s="113"/>
      <c r="B683" s="114"/>
      <c r="C683" s="206"/>
      <c r="D683" s="206"/>
      <c r="E683" s="207"/>
      <c r="F683" s="206"/>
      <c r="G683" s="211" t="s">
        <v>15</v>
      </c>
      <c r="H683" s="164">
        <f>H671+H499+H484+H439+H422+H10</f>
        <v>1651478.88</v>
      </c>
      <c r="I683" s="164">
        <f>I671+I499+I484+I439+I422+I10</f>
        <v>1603975.013</v>
      </c>
      <c r="J683" s="164">
        <f>J671+J499+J484+J439+J422+J10</f>
        <v>1548791.7259999998</v>
      </c>
    </row>
    <row r="684" spans="1:10">
      <c r="A684" s="169"/>
      <c r="B684" s="169"/>
      <c r="C684" s="169"/>
      <c r="D684" s="169"/>
      <c r="E684" s="169"/>
      <c r="F684" s="169"/>
      <c r="H684" s="192"/>
      <c r="I684" s="192"/>
      <c r="J684" s="192"/>
    </row>
    <row r="685" spans="1:10">
      <c r="A685" s="169"/>
      <c r="B685" s="169"/>
      <c r="C685" s="169"/>
      <c r="D685" s="169"/>
      <c r="E685" s="169"/>
      <c r="F685" s="169"/>
      <c r="H685" s="228"/>
      <c r="I685" s="192"/>
      <c r="J685" s="192"/>
    </row>
    <row r="686" spans="1:10">
      <c r="A686" s="169"/>
      <c r="B686" s="169"/>
      <c r="C686" s="169"/>
      <c r="D686" s="169"/>
      <c r="E686" s="169"/>
      <c r="F686" s="169"/>
      <c r="G686" s="200"/>
      <c r="H686" s="192"/>
      <c r="I686" s="193"/>
      <c r="J686" s="193"/>
    </row>
    <row r="687" spans="1:10">
      <c r="A687" s="169"/>
      <c r="B687" s="169"/>
      <c r="C687" s="169"/>
      <c r="D687" s="169"/>
      <c r="E687" s="169"/>
      <c r="F687" s="169"/>
      <c r="H687" s="192"/>
      <c r="I687" s="193"/>
      <c r="J687" s="193"/>
    </row>
    <row r="688" spans="1:10">
      <c r="H688" s="192"/>
      <c r="I688" s="192"/>
      <c r="J688" s="192"/>
    </row>
    <row r="689" spans="8:10">
      <c r="H689" s="192"/>
      <c r="I689" s="192"/>
      <c r="J689" s="192"/>
    </row>
    <row r="690" spans="8:10">
      <c r="H690" s="192"/>
      <c r="I690" s="193"/>
      <c r="J690" s="193"/>
    </row>
  </sheetData>
  <autoFilter ref="A8:J685">
    <filterColumn colId="2"/>
    <filterColumn colId="5"/>
  </autoFilter>
  <mergeCells count="1">
    <mergeCell ref="A7:J7"/>
  </mergeCells>
  <pageMargins left="0.39370078740157483" right="0.27559055118110237" top="0.23622047244094491" bottom="0.31496062992125984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3" sqref="F3"/>
    </sheetView>
  </sheetViews>
  <sheetFormatPr defaultRowHeight="12.75"/>
  <cols>
    <col min="1" max="1" width="33.28515625" customWidth="1"/>
    <col min="3" max="3" width="10.5703125" customWidth="1"/>
    <col min="4" max="4" width="10.42578125" customWidth="1"/>
    <col min="5" max="5" width="11" customWidth="1"/>
    <col min="6" max="6" width="10.7109375" customWidth="1"/>
  </cols>
  <sheetData>
    <row r="1" spans="1:6" ht="15.75">
      <c r="A1" s="134"/>
      <c r="F1" s="22" t="s">
        <v>817</v>
      </c>
    </row>
    <row r="2" spans="1:6" ht="15.75">
      <c r="A2" s="134"/>
      <c r="F2" s="108" t="s">
        <v>226</v>
      </c>
    </row>
    <row r="3" spans="1:6" ht="15.75">
      <c r="A3" s="134"/>
      <c r="F3" s="22" t="s">
        <v>917</v>
      </c>
    </row>
    <row r="4" spans="1:6" ht="15.75">
      <c r="A4" s="130"/>
      <c r="F4" s="22" t="s">
        <v>790</v>
      </c>
    </row>
    <row r="5" spans="1:6" ht="15.75">
      <c r="A5" s="130"/>
      <c r="F5" s="22" t="s">
        <v>810</v>
      </c>
    </row>
    <row r="6" spans="1:6" ht="15.75">
      <c r="A6" s="130"/>
    </row>
    <row r="7" spans="1:6" ht="51.75" customHeight="1">
      <c r="A7" s="274" t="s">
        <v>818</v>
      </c>
      <c r="B7" s="275"/>
      <c r="C7" s="275"/>
      <c r="D7" s="275"/>
      <c r="E7" s="275"/>
    </row>
    <row r="8" spans="1:6" ht="15">
      <c r="A8" s="135"/>
    </row>
    <row r="9" spans="1:6" ht="69.599999999999994" customHeight="1">
      <c r="A9" s="276" t="s">
        <v>18</v>
      </c>
      <c r="B9" s="276" t="s">
        <v>770</v>
      </c>
      <c r="C9" s="276" t="s">
        <v>771</v>
      </c>
      <c r="D9" s="136" t="s">
        <v>772</v>
      </c>
      <c r="E9" s="276" t="s">
        <v>773</v>
      </c>
      <c r="F9" s="276"/>
    </row>
    <row r="10" spans="1:6">
      <c r="A10" s="276"/>
      <c r="B10" s="276"/>
      <c r="C10" s="276"/>
      <c r="D10" s="136">
        <v>2022</v>
      </c>
      <c r="E10" s="136">
        <v>2023</v>
      </c>
      <c r="F10" s="136">
        <v>2024</v>
      </c>
    </row>
    <row r="11" spans="1:6" ht="38.25">
      <c r="A11" s="276"/>
      <c r="B11" s="276"/>
      <c r="C11" s="276"/>
      <c r="D11" s="136" t="s">
        <v>774</v>
      </c>
      <c r="E11" s="136" t="s">
        <v>774</v>
      </c>
      <c r="F11" s="136" t="s">
        <v>774</v>
      </c>
    </row>
    <row r="12" spans="1:6">
      <c r="A12" s="137">
        <v>1</v>
      </c>
      <c r="B12" s="137">
        <v>2</v>
      </c>
      <c r="C12" s="137">
        <v>3</v>
      </c>
      <c r="D12" s="137">
        <v>4</v>
      </c>
      <c r="E12" s="137">
        <v>5</v>
      </c>
      <c r="F12" s="137">
        <v>6</v>
      </c>
    </row>
    <row r="13" spans="1:6" ht="14.25">
      <c r="A13" s="138" t="s">
        <v>242</v>
      </c>
      <c r="B13" s="136"/>
      <c r="C13" s="136"/>
      <c r="D13" s="230">
        <f>SUM(D16:D16)</f>
        <v>3044.1509999999998</v>
      </c>
      <c r="E13" s="158">
        <f>SUM(E16:E16)</f>
        <v>0</v>
      </c>
      <c r="F13" s="158">
        <f>SUM(F16:F16)</f>
        <v>0</v>
      </c>
    </row>
    <row r="14" spans="1:6" ht="48.75" customHeight="1">
      <c r="A14" s="277" t="s">
        <v>825</v>
      </c>
      <c r="B14" s="279"/>
      <c r="C14" s="279"/>
      <c r="D14" s="281">
        <f>D16</f>
        <v>3044.1509999999998</v>
      </c>
      <c r="E14" s="272"/>
      <c r="F14" s="272"/>
    </row>
    <row r="15" spans="1:6" ht="24.75" customHeight="1">
      <c r="A15" s="278"/>
      <c r="B15" s="280"/>
      <c r="C15" s="280"/>
      <c r="D15" s="282"/>
      <c r="E15" s="273"/>
      <c r="F15" s="273"/>
    </row>
    <row r="16" spans="1:6" ht="93" customHeight="1">
      <c r="A16" s="229" t="s">
        <v>827</v>
      </c>
      <c r="B16" s="139">
        <v>2022</v>
      </c>
      <c r="C16" s="139" t="s">
        <v>826</v>
      </c>
      <c r="D16" s="231">
        <v>3044.1509999999998</v>
      </c>
      <c r="E16" s="159">
        <v>0</v>
      </c>
      <c r="F16" s="160">
        <v>0</v>
      </c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</sheetData>
  <mergeCells count="11">
    <mergeCell ref="F14:F15"/>
    <mergeCell ref="A7:E7"/>
    <mergeCell ref="A9:A11"/>
    <mergeCell ref="B9:B11"/>
    <mergeCell ref="C9:C11"/>
    <mergeCell ref="E9:F9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D11" sqref="D11"/>
    </sheetView>
  </sheetViews>
  <sheetFormatPr defaultRowHeight="12.75"/>
  <cols>
    <col min="1" max="1" width="6.28515625" customWidth="1"/>
    <col min="2" max="2" width="18.28515625" customWidth="1"/>
    <col min="3" max="3" width="40.28515625" customWidth="1"/>
    <col min="4" max="4" width="9.28515625" customWidth="1"/>
    <col min="5" max="5" width="78" customWidth="1"/>
  </cols>
  <sheetData>
    <row r="1" spans="1:6">
      <c r="E1" s="22" t="s">
        <v>830</v>
      </c>
    </row>
    <row r="2" spans="1:6">
      <c r="E2" s="108" t="s">
        <v>226</v>
      </c>
    </row>
    <row r="3" spans="1:6">
      <c r="E3" s="22" t="s">
        <v>917</v>
      </c>
    </row>
    <row r="4" spans="1:6">
      <c r="E4" s="22" t="s">
        <v>790</v>
      </c>
    </row>
    <row r="5" spans="1:6">
      <c r="E5" s="22" t="s">
        <v>810</v>
      </c>
    </row>
    <row r="6" spans="1:6">
      <c r="E6" s="22"/>
    </row>
    <row r="7" spans="1:6" ht="18.75">
      <c r="C7" s="297" t="s">
        <v>831</v>
      </c>
      <c r="D7" s="298"/>
      <c r="E7" s="297"/>
    </row>
    <row r="8" spans="1:6" ht="18.75">
      <c r="C8" s="297" t="s">
        <v>832</v>
      </c>
      <c r="D8" s="298"/>
      <c r="E8" s="297"/>
    </row>
    <row r="9" spans="1:6" ht="13.5" thickBot="1">
      <c r="C9" s="249"/>
    </row>
    <row r="10" spans="1:6" ht="47.25">
      <c r="A10" s="250" t="s">
        <v>833</v>
      </c>
      <c r="B10" s="251" t="s">
        <v>834</v>
      </c>
      <c r="C10" s="251" t="s">
        <v>835</v>
      </c>
      <c r="D10" s="251" t="s">
        <v>836</v>
      </c>
      <c r="E10" s="251" t="s">
        <v>837</v>
      </c>
      <c r="F10" s="252"/>
    </row>
    <row r="11" spans="1:6" ht="22.5" customHeight="1">
      <c r="A11" s="283">
        <v>1</v>
      </c>
      <c r="B11" s="284" t="s">
        <v>838</v>
      </c>
      <c r="C11" s="285" t="s">
        <v>839</v>
      </c>
      <c r="D11" s="285">
        <v>150</v>
      </c>
      <c r="E11" s="285" t="s">
        <v>840</v>
      </c>
      <c r="F11" s="253"/>
    </row>
    <row r="12" spans="1:6" ht="22.5" customHeight="1">
      <c r="A12" s="283"/>
      <c r="B12" s="284"/>
      <c r="C12" s="285" t="s">
        <v>841</v>
      </c>
      <c r="D12" s="285">
        <v>25</v>
      </c>
      <c r="E12" s="285" t="s">
        <v>842</v>
      </c>
      <c r="F12" s="252"/>
    </row>
    <row r="13" spans="1:6" ht="21.75" customHeight="1">
      <c r="A13" s="283"/>
      <c r="B13" s="284"/>
      <c r="C13" s="285" t="s">
        <v>843</v>
      </c>
      <c r="D13" s="285">
        <v>25</v>
      </c>
      <c r="E13" s="285" t="s">
        <v>844</v>
      </c>
      <c r="F13" s="253"/>
    </row>
    <row r="14" spans="1:6" ht="24" customHeight="1">
      <c r="A14" s="283">
        <v>2</v>
      </c>
      <c r="B14" s="284" t="s">
        <v>845</v>
      </c>
      <c r="C14" s="285" t="s">
        <v>846</v>
      </c>
      <c r="D14" s="285">
        <v>80</v>
      </c>
      <c r="E14" s="285" t="s">
        <v>847</v>
      </c>
      <c r="F14" s="253"/>
    </row>
    <row r="15" spans="1:6" ht="37.5">
      <c r="A15" s="283"/>
      <c r="B15" s="284"/>
      <c r="C15" s="285" t="s">
        <v>848</v>
      </c>
      <c r="D15" s="285">
        <v>120</v>
      </c>
      <c r="E15" s="285" t="s">
        <v>849</v>
      </c>
      <c r="F15" s="253"/>
    </row>
    <row r="16" spans="1:6" ht="37.5">
      <c r="A16" s="285">
        <v>3</v>
      </c>
      <c r="B16" s="286" t="s">
        <v>850</v>
      </c>
      <c r="C16" s="285" t="s">
        <v>851</v>
      </c>
      <c r="D16" s="285">
        <v>200</v>
      </c>
      <c r="E16" s="285" t="s">
        <v>852</v>
      </c>
      <c r="F16" s="253"/>
    </row>
    <row r="17" spans="1:6" ht="37.5">
      <c r="A17" s="285">
        <v>4</v>
      </c>
      <c r="B17" s="286" t="s">
        <v>853</v>
      </c>
      <c r="C17" s="285" t="s">
        <v>854</v>
      </c>
      <c r="D17" s="285">
        <v>200</v>
      </c>
      <c r="E17" s="285" t="s">
        <v>855</v>
      </c>
      <c r="F17" s="253"/>
    </row>
    <row r="18" spans="1:6" ht="37.5">
      <c r="A18" s="285">
        <v>5</v>
      </c>
      <c r="B18" s="286" t="s">
        <v>856</v>
      </c>
      <c r="C18" s="285" t="s">
        <v>857</v>
      </c>
      <c r="D18" s="285">
        <v>200</v>
      </c>
      <c r="E18" s="285" t="s">
        <v>858</v>
      </c>
      <c r="F18" s="253"/>
    </row>
    <row r="19" spans="1:6" ht="23.25" customHeight="1">
      <c r="A19" s="283">
        <v>6</v>
      </c>
      <c r="B19" s="284" t="s">
        <v>859</v>
      </c>
      <c r="C19" s="285" t="s">
        <v>860</v>
      </c>
      <c r="D19" s="285">
        <v>60</v>
      </c>
      <c r="E19" s="285" t="s">
        <v>861</v>
      </c>
      <c r="F19" s="252"/>
    </row>
    <row r="20" spans="1:6" ht="21.75" customHeight="1">
      <c r="A20" s="283"/>
      <c r="B20" s="284"/>
      <c r="C20" s="285" t="s">
        <v>862</v>
      </c>
      <c r="D20" s="285">
        <v>60</v>
      </c>
      <c r="E20" s="285" t="s">
        <v>863</v>
      </c>
      <c r="F20" s="253"/>
    </row>
    <row r="21" spans="1:6" ht="22.5" customHeight="1">
      <c r="A21" s="283"/>
      <c r="B21" s="284"/>
      <c r="C21" s="285" t="s">
        <v>864</v>
      </c>
      <c r="D21" s="285">
        <v>80</v>
      </c>
      <c r="E21" s="285" t="s">
        <v>865</v>
      </c>
      <c r="F21" s="252"/>
    </row>
    <row r="22" spans="1:6" ht="40.5" customHeight="1">
      <c r="A22" s="283">
        <v>7</v>
      </c>
      <c r="B22" s="284" t="s">
        <v>866</v>
      </c>
      <c r="C22" s="285" t="s">
        <v>867</v>
      </c>
      <c r="D22" s="285">
        <v>46</v>
      </c>
      <c r="E22" s="285" t="s">
        <v>868</v>
      </c>
      <c r="F22" s="252"/>
    </row>
    <row r="23" spans="1:6" ht="23.25" customHeight="1">
      <c r="A23" s="283"/>
      <c r="B23" s="284"/>
      <c r="C23" s="285" t="s">
        <v>869</v>
      </c>
      <c r="D23" s="285">
        <v>154</v>
      </c>
      <c r="E23" s="285" t="s">
        <v>870</v>
      </c>
      <c r="F23" s="253"/>
    </row>
    <row r="24" spans="1:6" ht="37.5">
      <c r="A24" s="283">
        <v>8</v>
      </c>
      <c r="B24" s="284" t="s">
        <v>871</v>
      </c>
      <c r="C24" s="285" t="s">
        <v>872</v>
      </c>
      <c r="D24" s="285">
        <v>100</v>
      </c>
      <c r="E24" s="285" t="s">
        <v>873</v>
      </c>
      <c r="F24" s="252"/>
    </row>
    <row r="25" spans="1:6" ht="41.25" customHeight="1">
      <c r="A25" s="283"/>
      <c r="B25" s="284"/>
      <c r="C25" s="285" t="s">
        <v>874</v>
      </c>
      <c r="D25" s="285">
        <v>100</v>
      </c>
      <c r="E25" s="285" t="s">
        <v>875</v>
      </c>
      <c r="F25" s="252"/>
    </row>
    <row r="26" spans="1:6" ht="24.75" customHeight="1">
      <c r="A26" s="285">
        <v>9</v>
      </c>
      <c r="B26" s="286" t="s">
        <v>876</v>
      </c>
      <c r="C26" s="285" t="s">
        <v>877</v>
      </c>
      <c r="D26" s="285">
        <v>200</v>
      </c>
      <c r="E26" s="285" t="s">
        <v>878</v>
      </c>
      <c r="F26" s="252"/>
    </row>
    <row r="27" spans="1:6" ht="37.5">
      <c r="A27" s="285">
        <v>10</v>
      </c>
      <c r="B27" s="286" t="s">
        <v>879</v>
      </c>
      <c r="C27" s="285" t="s">
        <v>880</v>
      </c>
      <c r="D27" s="285">
        <v>200</v>
      </c>
      <c r="E27" s="285" t="s">
        <v>881</v>
      </c>
      <c r="F27" s="252"/>
    </row>
    <row r="28" spans="1:6" ht="75">
      <c r="A28" s="285">
        <v>11</v>
      </c>
      <c r="B28" s="286" t="s">
        <v>882</v>
      </c>
      <c r="C28" s="285" t="s">
        <v>851</v>
      </c>
      <c r="D28" s="285">
        <v>200</v>
      </c>
      <c r="E28" s="285" t="s">
        <v>883</v>
      </c>
      <c r="F28" s="253"/>
    </row>
    <row r="29" spans="1:6" ht="75">
      <c r="A29" s="285">
        <v>12</v>
      </c>
      <c r="B29" s="286" t="s">
        <v>884</v>
      </c>
      <c r="C29" s="285" t="s">
        <v>851</v>
      </c>
      <c r="D29" s="285">
        <v>200</v>
      </c>
      <c r="E29" s="285" t="s">
        <v>883</v>
      </c>
      <c r="F29" s="253"/>
    </row>
    <row r="30" spans="1:6" ht="56.25">
      <c r="A30" s="283">
        <v>13</v>
      </c>
      <c r="B30" s="284" t="s">
        <v>885</v>
      </c>
      <c r="C30" s="285" t="s">
        <v>867</v>
      </c>
      <c r="D30" s="285">
        <v>50</v>
      </c>
      <c r="E30" s="285" t="s">
        <v>886</v>
      </c>
      <c r="F30" s="252"/>
    </row>
    <row r="31" spans="1:6" ht="56.25">
      <c r="A31" s="283"/>
      <c r="B31" s="284"/>
      <c r="C31" s="285" t="s">
        <v>887</v>
      </c>
      <c r="D31" s="285">
        <v>50</v>
      </c>
      <c r="E31" s="285" t="s">
        <v>888</v>
      </c>
      <c r="F31" s="253"/>
    </row>
    <row r="32" spans="1:6" ht="37.5">
      <c r="A32" s="283"/>
      <c r="B32" s="284"/>
      <c r="C32" s="285" t="s">
        <v>889</v>
      </c>
      <c r="D32" s="285">
        <v>50</v>
      </c>
      <c r="E32" s="285" t="s">
        <v>890</v>
      </c>
      <c r="F32" s="253"/>
    </row>
    <row r="33" spans="1:6" ht="37.5">
      <c r="A33" s="283"/>
      <c r="B33" s="284"/>
      <c r="C33" s="285" t="s">
        <v>891</v>
      </c>
      <c r="D33" s="285">
        <v>50</v>
      </c>
      <c r="E33" s="285" t="s">
        <v>890</v>
      </c>
      <c r="F33" s="252"/>
    </row>
    <row r="34" spans="1:6" ht="18.75">
      <c r="A34" s="285">
        <v>14</v>
      </c>
      <c r="B34" s="286" t="s">
        <v>892</v>
      </c>
      <c r="C34" s="285" t="s">
        <v>893</v>
      </c>
      <c r="D34" s="285">
        <v>200</v>
      </c>
      <c r="E34" s="285" t="s">
        <v>894</v>
      </c>
      <c r="F34" s="252"/>
    </row>
    <row r="35" spans="1:6" ht="18.75">
      <c r="A35" s="283">
        <v>15</v>
      </c>
      <c r="B35" s="284" t="s">
        <v>895</v>
      </c>
      <c r="C35" s="285" t="s">
        <v>896</v>
      </c>
      <c r="D35" s="285">
        <v>55</v>
      </c>
      <c r="E35" s="285" t="s">
        <v>897</v>
      </c>
      <c r="F35" s="252"/>
    </row>
    <row r="36" spans="1:6" ht="18.75">
      <c r="A36" s="283"/>
      <c r="B36" s="284"/>
      <c r="C36" s="285" t="s">
        <v>898</v>
      </c>
      <c r="D36" s="285">
        <v>145</v>
      </c>
      <c r="E36" s="285" t="s">
        <v>899</v>
      </c>
      <c r="F36" s="253"/>
    </row>
    <row r="37" spans="1:6" ht="23.25" customHeight="1">
      <c r="A37" s="285">
        <v>16</v>
      </c>
      <c r="B37" s="286" t="s">
        <v>900</v>
      </c>
      <c r="C37" s="285" t="s">
        <v>901</v>
      </c>
      <c r="D37" s="285">
        <v>200</v>
      </c>
      <c r="E37" s="285" t="s">
        <v>902</v>
      </c>
      <c r="F37" s="252"/>
    </row>
    <row r="38" spans="1:6" ht="24" customHeight="1">
      <c r="A38" s="285">
        <v>17</v>
      </c>
      <c r="B38" s="286" t="s">
        <v>903</v>
      </c>
      <c r="C38" s="285" t="s">
        <v>901</v>
      </c>
      <c r="D38" s="285">
        <v>200</v>
      </c>
      <c r="E38" s="285" t="s">
        <v>904</v>
      </c>
      <c r="F38" s="252"/>
    </row>
    <row r="39" spans="1:6" ht="37.5">
      <c r="A39" s="283">
        <v>18</v>
      </c>
      <c r="B39" s="287" t="s">
        <v>905</v>
      </c>
      <c r="C39" s="288" t="s">
        <v>848</v>
      </c>
      <c r="D39" s="288">
        <v>100</v>
      </c>
      <c r="E39" s="288" t="s">
        <v>906</v>
      </c>
      <c r="F39" s="253"/>
    </row>
    <row r="40" spans="1:6" ht="28.5" customHeight="1">
      <c r="A40" s="283"/>
      <c r="B40" s="287"/>
      <c r="C40" s="289" t="s">
        <v>846</v>
      </c>
      <c r="D40" s="289">
        <v>100</v>
      </c>
      <c r="E40" s="289" t="s">
        <v>907</v>
      </c>
      <c r="F40" s="253"/>
    </row>
    <row r="41" spans="1:6" ht="18.75">
      <c r="A41" s="285">
        <v>19</v>
      </c>
      <c r="B41" s="286" t="s">
        <v>908</v>
      </c>
      <c r="C41" s="285" t="s">
        <v>877</v>
      </c>
      <c r="D41" s="285">
        <v>200</v>
      </c>
      <c r="E41" s="285" t="s">
        <v>878</v>
      </c>
      <c r="F41" s="253"/>
    </row>
    <row r="42" spans="1:6" ht="27" customHeight="1">
      <c r="A42" s="290">
        <v>20</v>
      </c>
      <c r="B42" s="289" t="s">
        <v>909</v>
      </c>
      <c r="C42" s="285" t="s">
        <v>910</v>
      </c>
      <c r="D42" s="285">
        <v>100</v>
      </c>
      <c r="E42" s="285" t="s">
        <v>911</v>
      </c>
      <c r="F42" s="253"/>
    </row>
    <row r="43" spans="1:6" ht="41.25" customHeight="1">
      <c r="A43" s="291"/>
      <c r="B43" s="288"/>
      <c r="C43" s="285" t="s">
        <v>912</v>
      </c>
      <c r="D43" s="285">
        <v>100</v>
      </c>
      <c r="E43" s="285" t="s">
        <v>913</v>
      </c>
      <c r="F43" s="252"/>
    </row>
    <row r="44" spans="1:6" ht="37.5">
      <c r="A44" s="285">
        <v>21</v>
      </c>
      <c r="B44" s="286" t="s">
        <v>914</v>
      </c>
      <c r="C44" s="285" t="s">
        <v>915</v>
      </c>
      <c r="D44" s="285">
        <v>200</v>
      </c>
      <c r="E44" s="285" t="s">
        <v>916</v>
      </c>
      <c r="F44" s="252"/>
    </row>
    <row r="45" spans="1:6" ht="18">
      <c r="A45" s="292" t="s">
        <v>15</v>
      </c>
      <c r="B45" s="293"/>
      <c r="C45" s="294"/>
      <c r="D45" s="295">
        <f>D44+D43+D42+D41+D40+D39+D38+D37+D36+D35+D33+D34+D32+D31+D30+D29+D28+D27+D26+D25+D24+D23+D22+D21+D20+D19+D18+D17+D16+D15+D14+D13+D12+D11</f>
        <v>4200</v>
      </c>
      <c r="E45" s="296"/>
    </row>
  </sheetData>
  <mergeCells count="18">
    <mergeCell ref="A45:C45"/>
    <mergeCell ref="A22:A23"/>
    <mergeCell ref="B22:B23"/>
    <mergeCell ref="A24:A25"/>
    <mergeCell ref="B24:B25"/>
    <mergeCell ref="A30:A33"/>
    <mergeCell ref="B30:B33"/>
    <mergeCell ref="A35:A36"/>
    <mergeCell ref="B35:B36"/>
    <mergeCell ref="A39:A40"/>
    <mergeCell ref="B39:B40"/>
    <mergeCell ref="A42:A43"/>
    <mergeCell ref="A11:A13"/>
    <mergeCell ref="B11:B13"/>
    <mergeCell ref="A14:A15"/>
    <mergeCell ref="B14:B15"/>
    <mergeCell ref="A19:A21"/>
    <mergeCell ref="B19:B21"/>
  </mergeCells>
  <pageMargins left="0.43307086614173229" right="0.31496062992125984" top="0.27559055118110237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 2018</vt:lpstr>
      <vt:lpstr>РПР</vt:lpstr>
      <vt:lpstr>Прил.</vt:lpstr>
      <vt:lpstr>МЦПиНР</vt:lpstr>
      <vt:lpstr>Публич.</vt:lpstr>
      <vt:lpstr>ВЕД2</vt:lpstr>
      <vt:lpstr>АИП</vt:lpstr>
      <vt:lpstr>СД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User</cp:lastModifiedBy>
  <cp:lastPrinted>2021-12-24T13:18:46Z</cp:lastPrinted>
  <dcterms:created xsi:type="dcterms:W3CDTF">2018-05-10T09:16:24Z</dcterms:created>
  <dcterms:modified xsi:type="dcterms:W3CDTF">2021-12-24T13:44:50Z</dcterms:modified>
</cp:coreProperties>
</file>