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>
    <definedName name="Excel_BuiltIn_Print_Area" localSheetId="0">'Приложение 1'!$A$2:$Z$76</definedName>
    <definedName name="Excel_BuiltIn_Print_Titles" localSheetId="0">'Приложение 1'!$A$17:$IF$19</definedName>
    <definedName name="_xlnm.Print_Titles" localSheetId="0">'Приложение 1'!$17:$19</definedName>
    <definedName name="_xlnm.Print_Area" localSheetId="0">'Приложение 1'!$A$2:$Z$84</definedName>
  </definedNames>
  <calcPr fullCalcOnLoad="1"/>
</workbook>
</file>

<file path=xl/sharedStrings.xml><?xml version="1.0" encoding="utf-8"?>
<sst xmlns="http://schemas.openxmlformats.org/spreadsheetml/2006/main" count="178" uniqueCount="95">
  <si>
    <t xml:space="preserve">                                                                                        «Приложение
к муниципальной программе
 "Комплексное развитие систем Коммунальной инфраструктуры Конаковского района" на 2021 — 2025 годы"</t>
  </si>
  <si>
    <t xml:space="preserve">Характеристика   муниципальной   программы  </t>
  </si>
  <si>
    <t>"Комплексное развитие систем коммунальной инфраструктуры Конаковского района" на 2021 — 2025 годы</t>
  </si>
  <si>
    <t>(наименование муниципальной  программы)</t>
  </si>
  <si>
    <t>Главный администратор  (администратор) муниципальной  программы   - Администрация Конаковского района Тверской области</t>
  </si>
  <si>
    <t>Принятые обозначения и сокращения: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</si>
  <si>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</si>
  <si>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</si>
  <si>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</si>
  <si>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</si>
  <si>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</si>
  <si>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</si>
  <si>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</si>
  <si>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</si>
  <si>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</si>
  <si>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</si>
  <si>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</si>
  <si>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  год</t>
  </si>
  <si>
    <t>2022 год</t>
  </si>
  <si>
    <t>2023год</t>
  </si>
  <si>
    <t>2024 год</t>
  </si>
  <si>
    <t>2025 год</t>
  </si>
  <si>
    <t>значение</t>
  </si>
  <si>
    <t>год  достижения</t>
  </si>
  <si>
    <t xml:space="preserve">Программа , всего </t>
  </si>
  <si>
    <t>тыс. руб.</t>
  </si>
  <si>
    <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«Создание системы коммунальной инфраструктуры Конаковского района, отвечающей современным требованиям социально-экономического развития». </t>
    </r>
  </si>
  <si>
    <t>-</t>
  </si>
  <si>
    <r>
      <t xml:space="preserve">Показатель 1 </t>
    </r>
    <r>
      <rPr>
        <sz val="12"/>
        <rFont val="Times New Roman"/>
        <family val="1"/>
      </rPr>
      <t>«Количество проектов комплексного развития системы коммунальной инфраструктуры Конаковского района Тверской области в рамках данной муниципальной программы»</t>
    </r>
  </si>
  <si>
    <t>ед.</t>
  </si>
  <si>
    <r>
      <t xml:space="preserve">Показатель 2 </t>
    </r>
    <r>
      <rPr>
        <sz val="12"/>
        <rFont val="Times New Roman"/>
        <family val="1"/>
      </rPr>
      <t xml:space="preserve">«Количество вновь газифицированных жилых домов Конаковского района Тверской области» 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</si>
  <si>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модернизированных объектов Конаковского района Тверской области»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</si>
  <si>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выданных субсидий муниципальным унитарным предприятиям Конаковского района Тверской области»</t>
    </r>
  </si>
  <si>
    <r>
      <t>Показатель 5</t>
    </r>
    <r>
      <rPr>
        <sz val="12"/>
        <color indexed="8"/>
        <rFont val="Times New Roman"/>
        <family val="1"/>
      </rPr>
      <t xml:space="preserve"> «Уровень собираемости платежей за поставленную тепловую энергию»</t>
    </r>
  </si>
  <si>
    <t>%</t>
  </si>
  <si>
    <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Наполнение Единого государственного реестра недвижимости сведениями об объектах недвижимости в Конаковском районе</t>
    </r>
    <r>
      <rPr>
        <sz val="12"/>
        <rFont val="Times New Roman"/>
        <family val="1"/>
      </rPr>
      <t xml:space="preserve">». </t>
    </r>
  </si>
  <si>
    <r>
      <t xml:space="preserve">Показатель 1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объектов недвижимости в кадастровых кварталах</t>
    </r>
    <r>
      <rPr>
        <sz val="12"/>
        <rFont val="Times New Roman"/>
        <family val="1"/>
      </rPr>
      <t>»</t>
    </r>
  </si>
  <si>
    <r>
      <t xml:space="preserve">Подпрограмма  1.  </t>
    </r>
    <r>
      <rPr>
        <sz val="12"/>
        <rFont val="Times New Roman"/>
        <family val="1"/>
      </rPr>
      <t xml:space="preserve">«Улучшение состояния объектов жилищного фонда и коммунальной инфраструктуры Конаковского района» </t>
    </r>
  </si>
  <si>
    <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газификации населенных пунктов Конаковского  района»</t>
    </r>
  </si>
  <si>
    <r>
      <t xml:space="preserve">Показатель 1  </t>
    </r>
    <r>
      <rPr>
        <sz val="12"/>
        <color indexed="8"/>
        <rFont val="Times New Roman"/>
        <family val="1"/>
      </rPr>
      <t>«Протяженность газопроводов»</t>
    </r>
  </si>
  <si>
    <t>км.</t>
  </si>
  <si>
    <t>да-1/    нет-0</t>
  </si>
  <si>
    <r>
      <t xml:space="preserve">Мероприятие 1.002 </t>
    </r>
    <r>
      <rPr>
        <sz val="12"/>
        <rFont val="Times New Roman"/>
        <family val="1"/>
      </rPr>
      <t>«Перевод жилых домов ПУ-28 гп. п. Козлово с центрального отопления на индивидуальное»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</si>
  <si>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переведенных жилых домов с центрального отопления на индивидуальное»</t>
    </r>
  </si>
  <si>
    <r>
      <t xml:space="preserve">Показатель 1 </t>
    </r>
    <r>
      <rPr>
        <sz val="12"/>
        <rFont val="Times New Roman"/>
        <family val="1"/>
      </rPr>
      <t>«Количество газифицированных населенных пунктов»</t>
    </r>
  </si>
  <si>
    <t>шт</t>
  </si>
  <si>
    <r>
      <t xml:space="preserve">Административное мероприятие 1.006 </t>
    </r>
    <r>
      <rPr>
        <sz val="12"/>
        <rFont val="Times New Roman"/>
        <family val="1"/>
      </rPr>
      <t xml:space="preserve">«Выполнение запланированных мероприятий»
</t>
    </r>
    <r>
      <rPr>
        <sz val="12"/>
        <color indexed="8"/>
        <rFont val="Times New Roman"/>
        <family val="1"/>
      </rPr>
      <t xml:space="preserve">
</t>
    </r>
  </si>
  <si>
    <r>
      <t xml:space="preserve">Мероприятие 1.007 </t>
    </r>
    <r>
      <rPr>
        <sz val="12"/>
        <rFont val="Times New Roman"/>
        <family val="1"/>
      </rPr>
      <t>«Расходы на проведение капитального ремонта объектов теплоэнергетических комплексов муниципальных образований Тверской области»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</si>
  <si>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которых выполнены работы»</t>
    </r>
  </si>
  <si>
    <t>ед</t>
  </si>
  <si>
    <t>S</t>
  </si>
  <si>
    <r>
      <t xml:space="preserve">Мероприятие 1.008 </t>
    </r>
    <r>
      <rPr>
        <sz val="12"/>
        <rFont val="Times New Roman"/>
        <family val="1"/>
      </rPr>
      <t>«Проведение капитального ремонта объектов теплоэнергетических комплексов за счет средств бюджета Конаковского района»</t>
    </r>
  </si>
  <si>
    <r>
      <t xml:space="preserve">Показатель 1 </t>
    </r>
    <r>
      <rPr>
        <sz val="12"/>
        <rFont val="Times New Roman"/>
        <family val="1"/>
      </rPr>
      <t>«Количество инвестиционных проектов»</t>
    </r>
  </si>
  <si>
    <t>шт.</t>
  </si>
  <si>
    <r>
      <t xml:space="preserve">Задача  2 </t>
    </r>
    <r>
      <rPr>
        <sz val="12"/>
        <rFont val="Times New Roman"/>
        <family val="1"/>
      </rPr>
      <t>«Повышение уровня благоустройства, обустройство инженерной инфраструктуры Конаковского района»</t>
    </r>
  </si>
  <si>
    <r>
      <t xml:space="preserve">Показатель 1 </t>
    </r>
    <r>
      <rPr>
        <sz val="12"/>
        <rFont val="Times New Roman"/>
        <family val="1"/>
      </rPr>
      <t>«Обеспечение бесперебойного функционирования объектов теплоснабжения и горячего водоснабжения, переданных МУП «РТС»  Конаковский муниципальный район Тверской области»</t>
    </r>
  </si>
  <si>
    <r>
      <t xml:space="preserve">Мероприятие  2.001 </t>
    </r>
    <r>
      <rPr>
        <sz val="12"/>
        <rFont val="Times New Roman"/>
        <family val="1"/>
      </rPr>
      <t>«Мероприятия по поддержке муниципальных унитарных предприятий Конаковского муниципального района »</t>
    </r>
  </si>
  <si>
    <r>
      <t xml:space="preserve">Показатель 1 </t>
    </r>
    <r>
      <rPr>
        <sz val="12"/>
        <rFont val="Times New Roman"/>
        <family val="1"/>
      </rPr>
      <t>«Отсутствие у МУП «РТС»  Конаковский муниципальный район Тверской области просроченной кредиторской задолженности »</t>
    </r>
  </si>
  <si>
    <r>
      <t xml:space="preserve">Мероприятие  2.002 </t>
    </r>
    <r>
      <rPr>
        <sz val="12"/>
        <rFont val="Times New Roman"/>
        <family val="1"/>
      </rPr>
      <t>«Система горячего водоснабжения с. Городня Конаковского района Тверской области»</t>
    </r>
  </si>
  <si>
    <r>
      <t xml:space="preserve">Показатель 1 </t>
    </r>
    <r>
      <rPr>
        <sz val="12"/>
        <rFont val="Times New Roman"/>
        <family val="1"/>
      </rPr>
      <t>«Количество объектов, подключенных к ГВС»</t>
    </r>
  </si>
  <si>
    <r>
      <t xml:space="preserve">Мероприятие 2.004 </t>
    </r>
    <r>
      <rPr>
        <sz val="12"/>
        <rFont val="Times New Roman"/>
        <family val="1"/>
      </rPr>
      <t>«Модернизация объектов теплоэнергетических комплексов муниципальных образований Тверской области»</t>
    </r>
  </si>
  <si>
    <r>
      <t xml:space="preserve">Административное мероприятие 2.005 </t>
    </r>
    <r>
      <rPr>
        <sz val="12"/>
        <rFont val="Times New Roman"/>
        <family val="1"/>
      </rPr>
      <t>«Завершение проекта «Реконструкция системы теплоснабжения в с. Городня»»</t>
    </r>
  </si>
  <si>
    <r>
      <t xml:space="preserve">Мероприятие 2.006 </t>
    </r>
    <r>
      <rPr>
        <sz val="12"/>
        <rFont val="Times New Roman"/>
        <family val="1"/>
      </rPr>
      <t>«Выполнение работ по объектам теплоэнергетического комплекса                            с. Городня»</t>
    </r>
  </si>
  <si>
    <r>
      <t xml:space="preserve">Мероприятие 2.007 </t>
    </r>
    <r>
      <rPr>
        <sz val="12"/>
        <rFont val="Times New Roman"/>
        <family val="1"/>
      </rPr>
      <t>«Выполнение работ по объектам теплоэнергетического комплекса                            с. Селихово»</t>
    </r>
  </si>
  <si>
    <r>
      <t xml:space="preserve">Мероприятие 2.008 </t>
    </r>
    <r>
      <rPr>
        <sz val="12"/>
        <rFont val="Times New Roman"/>
        <family val="1"/>
      </rPr>
      <t>«Расходы на модернизацию объектов теплоэнергетических комплексов Конаковского района»</t>
    </r>
  </si>
  <si>
    <r>
      <t xml:space="preserve">Мероприятие 2.009 </t>
    </r>
    <r>
      <rPr>
        <sz val="12"/>
        <rFont val="Times New Roman"/>
        <family val="1"/>
      </rPr>
      <t>«Поставка автономной модульной теплогенераторной мощности по адресу: ул. Стадиона, 1/1, гп. п. Козлово Конаковский р-н, Тверская обл.»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</si>
  <si>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которые доставлено оборудование»</t>
    </r>
  </si>
  <si>
    <r>
      <t xml:space="preserve">Мероприятие  2.010 </t>
    </r>
    <r>
      <rPr>
        <sz val="12"/>
        <rFont val="Times New Roman"/>
        <family val="1"/>
      </rPr>
      <t>«Оплата взносов за капитальный ремонт жилых помещений, находящихся в собственности Конаковского муниципального района»</t>
    </r>
  </si>
  <si>
    <r>
      <t>Показатель 1  «</t>
    </r>
    <r>
      <rPr>
        <sz val="12"/>
        <rFont val="Times New Roman"/>
        <family val="1"/>
      </rPr>
      <t>Количество жилых помещений специализированного найма»</t>
    </r>
  </si>
  <si>
    <r>
      <t>Административное мероприятие 2.011</t>
    </r>
    <r>
      <rPr>
        <sz val="12"/>
        <rFont val="Times New Roman"/>
        <family val="1"/>
      </rPr>
      <t xml:space="preserve"> «Работа с обращениями граждан»</t>
    </r>
  </si>
  <si>
    <r>
      <t>Мероприятие 2.012</t>
    </r>
    <r>
      <rPr>
        <sz val="12"/>
        <rFont val="Times New Roman"/>
        <family val="1"/>
      </rPr>
      <t xml:space="preserve"> «Реконструкция системы теплоснабжения в с. Дмитрова Гора Конаковского района Тверской области»</t>
    </r>
  </si>
  <si>
    <t>L</t>
  </si>
  <si>
    <r>
      <t xml:space="preserve">Подпрограмма  2. </t>
    </r>
    <r>
      <rPr>
        <sz val="12"/>
        <rFont val="Times New Roman"/>
        <family val="1"/>
      </rPr>
      <t xml:space="preserve">«Комплексные кадастровые работы на территории Конаковского района Тверской области» </t>
    </r>
  </si>
  <si>
    <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«Наполнение Единого государственного реестра недвижимости сведениями об объектах недвижимости»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</si>
  <si>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кварталах»</t>
    </r>
  </si>
  <si>
    <r>
      <t xml:space="preserve">Административное мероприятие 1.001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</si>
  <si>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t xml:space="preserve">Мероприятие 1.001 </t>
    </r>
    <r>
      <rPr>
        <sz val="12"/>
        <rFont val="Times New Roman"/>
        <family val="1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</si>
  <si>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выполнения работ»</t>
    </r>
  </si>
  <si>
    <r>
      <t>З</t>
    </r>
    <r>
      <rPr>
        <b/>
        <sz val="12"/>
        <rFont val="Times New Roman"/>
        <family val="1"/>
      </rPr>
      <t>адача  2</t>
    </r>
    <r>
      <rPr>
        <sz val="12"/>
        <rFont val="Times New Roman"/>
        <family val="1"/>
      </rPr>
      <t xml:space="preserve"> «Внесение в Единый государственный реестр недвижимости сведений об объектах недвижимости, включенных в карты-планы территории»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</si>
  <si>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кварталах, в отношении которых проведены комплексные кадастровые работы»</t>
    </r>
  </si>
  <si>
    <r>
      <t xml:space="preserve">Административное мероприятие 2.001 </t>
    </r>
    <r>
      <rPr>
        <sz val="12"/>
        <rFont val="Times New Roman"/>
        <family val="1"/>
      </rPr>
      <t>«Подготовка карты-плана территории, содержащей необходимые для внесения в ЕГРН сведения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работ»</t>
    </r>
  </si>
  <si>
    <r>
      <t xml:space="preserve">Административное мероприятие 2.002 </t>
    </r>
    <r>
      <rPr>
        <sz val="12"/>
        <rFont val="Times New Roman"/>
        <family val="1"/>
      </rPr>
      <t>«Представление карты-плана территории в орган регистрации прав»</t>
    </r>
  </si>
  <si>
    <r>
      <t xml:space="preserve">Административное мероприятие 2.003 </t>
    </r>
    <r>
      <rPr>
        <sz val="12"/>
        <rFont val="Times New Roman"/>
        <family val="1"/>
      </rPr>
      <t>«Обеспечить внесение сведений, содержащихся в картах-планах территории в ЕГРН»</t>
    </r>
  </si>
  <si>
    <r>
      <t xml:space="preserve">Мероприятие 1.004  </t>
    </r>
    <r>
      <rPr>
        <sz val="12"/>
        <rFont val="Times New Roman"/>
        <family val="1"/>
      </rPr>
      <t xml:space="preserve">«Развитие системы газоснабжения населенных пунктов Конаковского района за счет средств местного бюджета»
</t>
    </r>
    <r>
      <rPr>
        <sz val="12"/>
        <color indexed="8"/>
        <rFont val="Times New Roman"/>
        <family val="1"/>
      </rPr>
      <t xml:space="preserve">
</t>
    </r>
  </si>
  <si>
    <r>
      <t xml:space="preserve">Мероприятие 1.005 </t>
    </r>
    <r>
      <rPr>
        <sz val="12"/>
        <rFont val="Times New Roman"/>
        <family val="1"/>
      </rPr>
      <t>«Развитие системы газоснабжения населенных пунктов Тверской области»</t>
    </r>
  </si>
  <si>
    <r>
      <t xml:space="preserve">Мероприятие 1.003  </t>
    </r>
    <r>
      <rPr>
        <sz val="12"/>
        <rFont val="Times New Roman"/>
        <family val="1"/>
      </rPr>
      <t>«Газификация населенных пунктов Конаковского района»</t>
    </r>
  </si>
  <si>
    <r>
      <t xml:space="preserve">Административное мероприятие 1.001  </t>
    </r>
    <r>
      <rPr>
        <sz val="12"/>
        <rFont val="Times New Roman"/>
        <family val="1"/>
      </rPr>
      <t xml:space="preserve">«Учет обращений граждан проживающих в жилых домах ПУ-28 гп. п. Козлово, переведенных с центрального отопления на индивидуальное»
</t>
    </r>
    <r>
      <rPr>
        <sz val="12"/>
        <color indexed="8"/>
        <rFont val="Times New Roman"/>
        <family val="1"/>
      </rPr>
      <t xml:space="preserve">
</t>
    </r>
  </si>
  <si>
    <r>
      <t xml:space="preserve">Административное мероприятие 2.003 </t>
    </r>
    <r>
      <rPr>
        <sz val="12"/>
        <rFont val="Times New Roman"/>
        <family val="1"/>
      </rPr>
      <t>«Осуществление кнтроля за качеством выполнения работ по реконструкции системы теплоснабжения в с. Дмитрова Гора Дмитровогорского сельского поселения»</t>
    </r>
  </si>
  <si>
    <t>Администраторы и  ответственные исполнители муниципальной программы:</t>
  </si>
  <si>
    <t>1. Отдел жилищно-коммунального хозяйства Администрации Конаковского района Тверской области</t>
  </si>
  <si>
    <t xml:space="preserve">2.Комитет по управлению имуществом и земельным отношениям администрации Конаковского района </t>
  </si>
  <si>
    <r>
      <t xml:space="preserve">Административное мероприятие 1.009 </t>
    </r>
    <r>
      <rPr>
        <sz val="12"/>
        <rFont val="Times New Roman"/>
        <family val="1"/>
      </rPr>
      <t>"Софинансирование инвестиционных проектов развития системы газоснабжения с. Селихово"</t>
    </r>
  </si>
  <si>
    <t>тыс.руб.</t>
  </si>
  <si>
    <r>
      <rPr>
        <b/>
        <sz val="12"/>
        <color indexed="8"/>
        <rFont val="Times New Roman"/>
        <family val="1"/>
      </rPr>
      <t>Мероприятие 2.013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«Выполнение работ на объектах водоснабжения и водоотведения в населенных пунктах Конаковского района»</t>
    </r>
  </si>
  <si>
    <r>
      <t xml:space="preserve">                                                                            </t>
    </r>
    <r>
      <rPr>
        <sz val="13"/>
        <rFont val="Times New Roman"/>
        <family val="1"/>
      </rPr>
      <t xml:space="preserve">   Приложение № 4                                                                                               к Постановлению Администрации Конаковского района Тверской области                               от  «30» августа 2022 г. № 854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</si>
</sst>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  <numFmt numFmtId="167" formatCode="0.000"/>
    <numFmt numFmtId="168" formatCode="_-* #,##0.0\ _₽_-;\-* #,##0.0\ _₽_-;_-* &quot;-&quot;??\ _₽_-;_-@_-"/>
    <numFmt numFmtId="169" formatCode="_-* #,##0.000\ _₽_-;\-* #,##0.000\ _₽_-;_-* &quot;-&quot;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\ _₽_-;\-* #,##0\ _₽_-;_-* &quot;-&quot;??\ _₽_-;_-@_-"/>
    <numFmt numFmtId="173" formatCode="_-* #,##0.000\ _₽_-;\-* #,##0.000\ _₽_-;_-* &quot;-&quot;???\ _₽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center" wrapText="1"/>
    </xf>
    <xf numFmtId="172" fontId="11" fillId="33" borderId="10" xfId="58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169" fontId="11" fillId="33" borderId="13" xfId="58" applyNumberFormat="1" applyFont="1" applyFill="1" applyBorder="1" applyAlignment="1">
      <alignment horizontal="center" wrapText="1"/>
    </xf>
    <xf numFmtId="169" fontId="11" fillId="33" borderId="10" xfId="58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33" borderId="14" xfId="0" applyFont="1" applyFill="1" applyBorder="1" applyAlignment="1">
      <alignment horizontal="justify" vertical="center" wrapText="1"/>
    </xf>
    <xf numFmtId="0" fontId="11" fillId="33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1" fontId="17" fillId="33" borderId="13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9" fontId="11" fillId="33" borderId="0" xfId="58" applyNumberFormat="1" applyFont="1" applyFill="1" applyAlignment="1">
      <alignment/>
    </xf>
    <xf numFmtId="0" fontId="55" fillId="33" borderId="15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vertical="top" wrapText="1"/>
    </xf>
    <xf numFmtId="0" fontId="11" fillId="34" borderId="16" xfId="0" applyFont="1" applyFill="1" applyBorder="1" applyAlignment="1">
      <alignment horizontal="center" wrapText="1"/>
    </xf>
    <xf numFmtId="168" fontId="11" fillId="34" borderId="16" xfId="58" applyNumberFormat="1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/>
    </xf>
    <xf numFmtId="172" fontId="11" fillId="33" borderId="10" xfId="58" applyNumberFormat="1" applyFont="1" applyFill="1" applyBorder="1" applyAlignment="1">
      <alignment horizontal="right" wrapText="1"/>
    </xf>
    <xf numFmtId="169" fontId="11" fillId="33" borderId="13" xfId="58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7" fillId="33" borderId="17" xfId="0" applyFont="1" applyFill="1" applyBorder="1" applyAlignment="1">
      <alignment horizontal="justify" vertical="top" wrapText="1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justify" vertical="top" wrapText="1"/>
    </xf>
    <xf numFmtId="0" fontId="11" fillId="35" borderId="12" xfId="0" applyFont="1" applyFill="1" applyBorder="1" applyAlignment="1">
      <alignment horizontal="center" wrapText="1"/>
    </xf>
    <xf numFmtId="169" fontId="11" fillId="35" borderId="13" xfId="58" applyNumberFormat="1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169" fontId="11" fillId="33" borderId="0" xfId="58" applyNumberFormat="1" applyFont="1" applyFill="1" applyAlignment="1">
      <alignment horizontal="right"/>
    </xf>
    <xf numFmtId="0" fontId="21" fillId="33" borderId="0" xfId="0" applyFont="1" applyFill="1" applyAlignment="1">
      <alignment/>
    </xf>
    <xf numFmtId="169" fontId="11" fillId="33" borderId="0" xfId="58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69" fontId="11" fillId="33" borderId="0" xfId="58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9" fontId="11" fillId="33" borderId="0" xfId="5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justify" vertical="top" wrapText="1"/>
    </xf>
    <xf numFmtId="169" fontId="11" fillId="33" borderId="0" xfId="58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169" fontId="11" fillId="33" borderId="10" xfId="58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69" fontId="11" fillId="33" borderId="11" xfId="58" applyNumberFormat="1" applyFont="1" applyFill="1" applyBorder="1" applyAlignment="1">
      <alignment horizontal="center" vertical="center" wrapText="1"/>
    </xf>
    <xf numFmtId="169" fontId="11" fillId="33" borderId="13" xfId="58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11" fillId="35" borderId="14" xfId="0" applyFont="1" applyFill="1" applyBorder="1" applyAlignment="1">
      <alignment horizontal="center" wrapText="1"/>
    </xf>
    <xf numFmtId="169" fontId="11" fillId="35" borderId="10" xfId="58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top" wrapText="1"/>
    </xf>
    <xf numFmtId="49" fontId="11" fillId="33" borderId="14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justify" vertical="top" wrapText="1"/>
    </xf>
    <xf numFmtId="0" fontId="12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top"/>
    </xf>
    <xf numFmtId="49" fontId="11" fillId="33" borderId="19" xfId="0" applyNumberFormat="1" applyFont="1" applyFill="1" applyBorder="1" applyAlignment="1">
      <alignment horizontal="center" wrapText="1"/>
    </xf>
    <xf numFmtId="168" fontId="11" fillId="33" borderId="10" xfId="58" applyNumberFormat="1" applyFont="1" applyFill="1" applyBorder="1" applyAlignment="1">
      <alignment horizontal="center" wrapText="1"/>
    </xf>
    <xf numFmtId="49" fontId="11" fillId="34" borderId="19" xfId="0" applyNumberFormat="1" applyFont="1" applyFill="1" applyBorder="1" applyAlignment="1">
      <alignment horizontal="center" wrapText="1"/>
    </xf>
    <xf numFmtId="172" fontId="11" fillId="34" borderId="10" xfId="58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top" wrapText="1"/>
    </xf>
    <xf numFmtId="0" fontId="14" fillId="33" borderId="14" xfId="0" applyFont="1" applyFill="1" applyBorder="1" applyAlignment="1">
      <alignment horizontal="justify" vertical="top" wrapText="1"/>
    </xf>
    <xf numFmtId="168" fontId="11" fillId="33" borderId="0" xfId="58" applyNumberFormat="1" applyFont="1" applyFill="1" applyAlignment="1">
      <alignment horizontal="center"/>
    </xf>
    <xf numFmtId="0" fontId="7" fillId="36" borderId="10" xfId="0" applyFont="1" applyFill="1" applyBorder="1" applyAlignment="1">
      <alignment horizontal="justify" vertical="top" wrapText="1"/>
    </xf>
    <xf numFmtId="1" fontId="18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justify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172" fontId="11" fillId="33" borderId="10" xfId="58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justify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justify" vertical="top" wrapText="1"/>
    </xf>
    <xf numFmtId="169" fontId="11" fillId="36" borderId="10" xfId="58" applyNumberFormat="1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justify" vertical="top" wrapText="1"/>
    </xf>
    <xf numFmtId="0" fontId="13" fillId="33" borderId="14" xfId="0" applyFont="1" applyFill="1" applyBorder="1" applyAlignment="1">
      <alignment horizontal="justify" vertical="top" wrapText="1"/>
    </xf>
    <xf numFmtId="0" fontId="11" fillId="33" borderId="16" xfId="0" applyFont="1" applyFill="1" applyBorder="1" applyAlignment="1">
      <alignment horizontal="center" wrapText="1"/>
    </xf>
    <xf numFmtId="169" fontId="11" fillId="33" borderId="16" xfId="58" applyNumberFormat="1" applyFont="1" applyFill="1" applyBorder="1" applyAlignment="1">
      <alignment horizontal="center" wrapText="1"/>
    </xf>
    <xf numFmtId="1" fontId="17" fillId="33" borderId="22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top" wrapText="1"/>
    </xf>
    <xf numFmtId="172" fontId="11" fillId="33" borderId="16" xfId="58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justify" vertical="top" wrapText="1"/>
    </xf>
    <xf numFmtId="0" fontId="0" fillId="33" borderId="22" xfId="0" applyFill="1" applyBorder="1" applyAlignment="1">
      <alignment/>
    </xf>
    <xf numFmtId="172" fontId="11" fillId="33" borderId="16" xfId="58" applyNumberFormat="1" applyFont="1" applyFill="1" applyBorder="1" applyAlignment="1">
      <alignment horizontal="right" wrapText="1"/>
    </xf>
    <xf numFmtId="1" fontId="20" fillId="33" borderId="22" xfId="0" applyNumberFormat="1" applyFont="1" applyFill="1" applyBorder="1" applyAlignment="1">
      <alignment horizontal="right" vertical="center" wrapText="1"/>
    </xf>
    <xf numFmtId="0" fontId="20" fillId="33" borderId="22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9" fontId="11" fillId="33" borderId="10" xfId="58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4"/>
  <sheetViews>
    <sheetView tabSelected="1" view="pageBreakPreview" zoomScaleNormal="75" zoomScaleSheetLayoutView="100" workbookViewId="0" topLeftCell="A1">
      <selection activeCell="S2" sqref="S2:Z2"/>
    </sheetView>
  </sheetViews>
  <sheetFormatPr defaultColWidth="9.140625" defaultRowHeight="15"/>
  <cols>
    <col min="1" max="1" width="3.421875" style="19" customWidth="1"/>
    <col min="2" max="2" width="2.57421875" style="19" customWidth="1"/>
    <col min="3" max="3" width="2.421875" style="19" customWidth="1"/>
    <col min="4" max="4" width="2.7109375" style="19" customWidth="1"/>
    <col min="5" max="17" width="3.140625" style="19" customWidth="1"/>
    <col min="18" max="18" width="95.28125" style="38" customWidth="1"/>
    <col min="19" max="19" width="8.00390625" style="19" customWidth="1"/>
    <col min="20" max="20" width="12.28125" style="39" bestFit="1" customWidth="1"/>
    <col min="21" max="21" width="13.7109375" style="39" customWidth="1"/>
    <col min="22" max="22" width="12.28125" style="39" bestFit="1" customWidth="1"/>
    <col min="23" max="23" width="11.421875" style="39" bestFit="1" customWidth="1"/>
    <col min="24" max="24" width="9.8515625" style="39" bestFit="1" customWidth="1"/>
    <col min="25" max="25" width="13.28125" style="39" bestFit="1" customWidth="1"/>
    <col min="26" max="26" width="11.7109375" style="40" customWidth="1"/>
    <col min="27" max="16384" width="9.140625" style="19" customWidth="1"/>
  </cols>
  <sheetData>
    <row r="1" ht="48.75" customHeight="1"/>
    <row r="2" spans="1:26" ht="72" customHeight="1">
      <c r="A2" s="10"/>
      <c r="B2" s="1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13" t="s">
        <v>94</v>
      </c>
      <c r="T2" s="113"/>
      <c r="U2" s="113"/>
      <c r="V2" s="113"/>
      <c r="W2" s="113"/>
      <c r="X2" s="113"/>
      <c r="Y2" s="113"/>
      <c r="Z2" s="113"/>
    </row>
    <row r="3" spans="1:26" ht="0.75" customHeight="1">
      <c r="A3" s="10"/>
      <c r="B3" s="1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3">
        <v>3</v>
      </c>
      <c r="T3" s="44"/>
      <c r="U3" s="44"/>
      <c r="V3" s="44"/>
      <c r="W3" s="44"/>
      <c r="X3" s="44"/>
      <c r="Y3" s="44"/>
      <c r="Z3" s="43"/>
    </row>
    <row r="4" spans="1:26" ht="0.75" customHeight="1">
      <c r="A4" s="10"/>
      <c r="B4" s="1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3"/>
      <c r="T4" s="44"/>
      <c r="U4" s="44"/>
      <c r="V4" s="44"/>
      <c r="W4" s="44"/>
      <c r="X4" s="44"/>
      <c r="Y4" s="44"/>
      <c r="Z4" s="43"/>
    </row>
    <row r="5" spans="1:26" s="30" customFormat="1" ht="60.75" customHeight="1">
      <c r="A5" s="45"/>
      <c r="B5" s="1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13" t="s">
        <v>0</v>
      </c>
      <c r="S5" s="113"/>
      <c r="T5" s="113"/>
      <c r="U5" s="113"/>
      <c r="V5" s="113"/>
      <c r="W5" s="113"/>
      <c r="X5" s="113"/>
      <c r="Y5" s="113"/>
      <c r="Z5" s="113"/>
    </row>
    <row r="6" spans="1:26" s="30" customFormat="1" ht="18.75">
      <c r="A6" s="114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s="30" customFormat="1" ht="18.75">
      <c r="A7" s="114" t="s">
        <v>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30" customFormat="1" ht="12" customHeight="1">
      <c r="A8" s="115" t="s"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s="30" customFormat="1" ht="15.75">
      <c r="A9" s="116" t="s">
        <v>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30" customFormat="1" ht="15" customHeight="1">
      <c r="A10" s="112" t="s">
        <v>88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s="30" customFormat="1" ht="15" customHeight="1">
      <c r="A11" s="112" t="s">
        <v>89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s="30" customFormat="1" ht="15" customHeight="1">
      <c r="A12" s="112" t="s">
        <v>90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s="30" customFormat="1" ht="18.75">
      <c r="A13" s="46"/>
      <c r="B13" s="46"/>
      <c r="C13" s="46"/>
      <c r="D13" s="46"/>
      <c r="E13" s="46"/>
      <c r="F13" s="46"/>
      <c r="G13" s="46"/>
      <c r="H13" s="46"/>
      <c r="I13" s="47" t="s">
        <v>5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8"/>
      <c r="V13" s="48"/>
      <c r="W13" s="48"/>
      <c r="X13" s="48"/>
      <c r="Y13" s="48"/>
      <c r="Z13" s="49"/>
    </row>
    <row r="14" spans="1:26" s="30" customFormat="1" ht="16.5" customHeight="1">
      <c r="A14" s="46"/>
      <c r="B14" s="46"/>
      <c r="C14" s="46"/>
      <c r="D14" s="46"/>
      <c r="E14" s="46"/>
      <c r="F14" s="46"/>
      <c r="G14" s="46"/>
      <c r="H14" s="46"/>
      <c r="I14" s="107" t="s">
        <v>6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6.5" customHeight="1">
      <c r="A15" s="41"/>
      <c r="B15" s="41"/>
      <c r="C15" s="41"/>
      <c r="D15" s="41"/>
      <c r="E15" s="41"/>
      <c r="F15" s="41"/>
      <c r="G15" s="41"/>
      <c r="H15" s="41"/>
      <c r="I15" s="107" t="s">
        <v>7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5.75">
      <c r="A16" s="41"/>
      <c r="B16" s="41"/>
      <c r="C16" s="41"/>
      <c r="D16" s="41"/>
      <c r="E16" s="41"/>
      <c r="F16" s="41"/>
      <c r="G16" s="41"/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1"/>
      <c r="X16" s="51"/>
      <c r="Y16" s="51"/>
      <c r="Z16" s="52"/>
    </row>
    <row r="17" spans="1:26" s="10" customFormat="1" ht="30.75" customHeight="1">
      <c r="A17" s="108" t="s">
        <v>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 t="s">
        <v>9</v>
      </c>
      <c r="S17" s="109" t="s">
        <v>10</v>
      </c>
      <c r="T17" s="110" t="s">
        <v>11</v>
      </c>
      <c r="U17" s="110"/>
      <c r="V17" s="110"/>
      <c r="W17" s="110"/>
      <c r="X17" s="110"/>
      <c r="Y17" s="109" t="s">
        <v>12</v>
      </c>
      <c r="Z17" s="109"/>
    </row>
    <row r="18" spans="1:26" s="10" customFormat="1" ht="30.75" customHeight="1">
      <c r="A18" s="108" t="s">
        <v>13</v>
      </c>
      <c r="B18" s="108"/>
      <c r="C18" s="108"/>
      <c r="D18" s="108" t="s">
        <v>14</v>
      </c>
      <c r="E18" s="108"/>
      <c r="F18" s="108" t="s">
        <v>15</v>
      </c>
      <c r="G18" s="108"/>
      <c r="H18" s="111" t="s">
        <v>16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08"/>
      <c r="S18" s="109"/>
      <c r="T18" s="110"/>
      <c r="U18" s="110"/>
      <c r="V18" s="110"/>
      <c r="W18" s="110"/>
      <c r="X18" s="110"/>
      <c r="Y18" s="109"/>
      <c r="Z18" s="109"/>
    </row>
    <row r="19" spans="1:26" s="10" customFormat="1" ht="30.75" customHeight="1">
      <c r="A19" s="108"/>
      <c r="B19" s="108"/>
      <c r="C19" s="108"/>
      <c r="D19" s="108"/>
      <c r="E19" s="108"/>
      <c r="F19" s="108"/>
      <c r="G19" s="108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08"/>
      <c r="S19" s="109"/>
      <c r="T19" s="53" t="s">
        <v>17</v>
      </c>
      <c r="U19" s="53" t="s">
        <v>18</v>
      </c>
      <c r="V19" s="53" t="s">
        <v>19</v>
      </c>
      <c r="W19" s="53" t="s">
        <v>20</v>
      </c>
      <c r="X19" s="53" t="s">
        <v>21</v>
      </c>
      <c r="Y19" s="53" t="s">
        <v>22</v>
      </c>
      <c r="Z19" s="17" t="s">
        <v>23</v>
      </c>
    </row>
    <row r="20" spans="1:26" s="10" customFormat="1" ht="13.5" customHeight="1">
      <c r="A20" s="1"/>
      <c r="B20" s="1"/>
      <c r="C20" s="1"/>
      <c r="D20" s="54"/>
      <c r="E20" s="54"/>
      <c r="F20" s="54"/>
      <c r="G20" s="54"/>
      <c r="H20" s="54"/>
      <c r="I20" s="1"/>
      <c r="J20" s="54"/>
      <c r="K20" s="1"/>
      <c r="L20" s="54"/>
      <c r="M20" s="1"/>
      <c r="N20" s="54"/>
      <c r="O20" s="1"/>
      <c r="P20" s="54"/>
      <c r="Q20" s="54"/>
      <c r="R20" s="1">
        <v>25</v>
      </c>
      <c r="S20" s="55">
        <v>26</v>
      </c>
      <c r="T20" s="56">
        <v>28</v>
      </c>
      <c r="U20" s="57">
        <v>29</v>
      </c>
      <c r="V20" s="57">
        <v>30</v>
      </c>
      <c r="W20" s="57">
        <v>31</v>
      </c>
      <c r="X20" s="57">
        <v>32</v>
      </c>
      <c r="Y20" s="57">
        <v>33</v>
      </c>
      <c r="Z20" s="58">
        <v>34</v>
      </c>
    </row>
    <row r="21" spans="1:26" s="10" customFormat="1" ht="25.5" customHeight="1">
      <c r="A21" s="1">
        <v>6</v>
      </c>
      <c r="B21" s="1">
        <v>0</v>
      </c>
      <c r="C21" s="1">
        <v>1</v>
      </c>
      <c r="D21" s="1">
        <v>0</v>
      </c>
      <c r="E21" s="1">
        <v>5</v>
      </c>
      <c r="F21" s="1">
        <v>0</v>
      </c>
      <c r="G21" s="1">
        <v>2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9" t="s">
        <v>24</v>
      </c>
      <c r="S21" s="60" t="s">
        <v>25</v>
      </c>
      <c r="T21" s="61">
        <f>T30+T74</f>
        <v>77965.39199999999</v>
      </c>
      <c r="U21" s="61">
        <f>U30+U74</f>
        <v>142226.256</v>
      </c>
      <c r="V21" s="61">
        <f>V30+V74</f>
        <v>334.17900000000003</v>
      </c>
      <c r="W21" s="61">
        <f>W30+W74</f>
        <v>334.179</v>
      </c>
      <c r="X21" s="61">
        <f>X30+X74</f>
        <v>334.179</v>
      </c>
      <c r="Y21" s="61">
        <f>SUM(T21:X21)</f>
        <v>221194.185</v>
      </c>
      <c r="Z21" s="62">
        <v>2025</v>
      </c>
    </row>
    <row r="22" spans="1:26" s="10" customFormat="1" ht="31.5">
      <c r="A22" s="1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 t="s">
        <v>26</v>
      </c>
      <c r="S22" s="65" t="s">
        <v>27</v>
      </c>
      <c r="T22" s="7"/>
      <c r="U22" s="7"/>
      <c r="V22" s="7"/>
      <c r="W22" s="7"/>
      <c r="X22" s="7"/>
      <c r="Y22" s="7"/>
      <c r="Z22" s="5">
        <v>2025</v>
      </c>
    </row>
    <row r="23" spans="1:26" s="10" customFormat="1" ht="34.5" customHeight="1">
      <c r="A23" s="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8" t="s">
        <v>28</v>
      </c>
      <c r="S23" s="65" t="s">
        <v>29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5">
        <v>2025</v>
      </c>
    </row>
    <row r="24" spans="1:26" s="10" customFormat="1" ht="31.5">
      <c r="A24" s="1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6" t="s">
        <v>30</v>
      </c>
      <c r="S24" s="65" t="s">
        <v>29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5">
        <v>2025</v>
      </c>
    </row>
    <row r="25" spans="1:26" s="10" customFormat="1" ht="32.25" customHeight="1">
      <c r="A25" s="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7"/>
      <c r="R25" s="68" t="s">
        <v>31</v>
      </c>
      <c r="S25" s="69" t="s">
        <v>29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5">
        <v>2025</v>
      </c>
    </row>
    <row r="26" spans="1:26" s="10" customFormat="1" ht="31.5" customHeight="1">
      <c r="A26" s="1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7"/>
      <c r="R26" s="68" t="s">
        <v>32</v>
      </c>
      <c r="S26" s="69" t="s">
        <v>29</v>
      </c>
      <c r="T26" s="4">
        <v>10</v>
      </c>
      <c r="U26" s="4">
        <v>1</v>
      </c>
      <c r="V26" s="4">
        <v>1</v>
      </c>
      <c r="W26" s="4">
        <v>27</v>
      </c>
      <c r="X26" s="4">
        <v>1</v>
      </c>
      <c r="Y26" s="4">
        <v>40</v>
      </c>
      <c r="Z26" s="5">
        <v>2025</v>
      </c>
    </row>
    <row r="27" spans="1:26" s="10" customFormat="1" ht="20.25" customHeight="1">
      <c r="A27" s="1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7"/>
      <c r="R27" s="68" t="s">
        <v>33</v>
      </c>
      <c r="S27" s="69" t="s">
        <v>34</v>
      </c>
      <c r="T27" s="70">
        <v>91</v>
      </c>
      <c r="U27" s="70">
        <v>92</v>
      </c>
      <c r="V27" s="70">
        <v>93</v>
      </c>
      <c r="W27" s="70">
        <v>94</v>
      </c>
      <c r="X27" s="70">
        <v>95</v>
      </c>
      <c r="Y27" s="70">
        <v>95</v>
      </c>
      <c r="Z27" s="5">
        <v>2025</v>
      </c>
    </row>
    <row r="28" spans="1:26" s="10" customFormat="1" ht="31.5" customHeight="1">
      <c r="A28" s="1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7"/>
      <c r="R28" s="64" t="s">
        <v>35</v>
      </c>
      <c r="S28" s="65" t="s">
        <v>27</v>
      </c>
      <c r="T28" s="7"/>
      <c r="U28" s="7"/>
      <c r="V28" s="7"/>
      <c r="W28" s="7"/>
      <c r="X28" s="7"/>
      <c r="Y28" s="7"/>
      <c r="Z28" s="5"/>
    </row>
    <row r="29" spans="1:26" s="10" customFormat="1" ht="18" customHeight="1">
      <c r="A29" s="1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7"/>
      <c r="R29" s="64" t="s">
        <v>36</v>
      </c>
      <c r="S29" s="71" t="s">
        <v>29</v>
      </c>
      <c r="T29" s="72">
        <v>0</v>
      </c>
      <c r="U29" s="72">
        <v>200</v>
      </c>
      <c r="V29" s="72">
        <v>0</v>
      </c>
      <c r="W29" s="72">
        <v>0</v>
      </c>
      <c r="X29" s="72">
        <v>0</v>
      </c>
      <c r="Y29" s="72">
        <v>200</v>
      </c>
      <c r="Z29" s="73">
        <v>2025</v>
      </c>
    </row>
    <row r="30" spans="1:26" s="10" customFormat="1" ht="31.5">
      <c r="A30" s="1">
        <v>6</v>
      </c>
      <c r="B30" s="1">
        <v>0</v>
      </c>
      <c r="C30" s="1">
        <v>1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31" t="s">
        <v>37</v>
      </c>
      <c r="S30" s="12" t="s">
        <v>25</v>
      </c>
      <c r="T30" s="7">
        <f>SUM(T31,T49)</f>
        <v>77965.39199999999</v>
      </c>
      <c r="U30" s="7">
        <v>141626.316</v>
      </c>
      <c r="V30" s="7">
        <f>SUM(V31,V49)</f>
        <v>334.17900000000003</v>
      </c>
      <c r="W30" s="7">
        <f>SUM(W31,W49)</f>
        <v>334.179</v>
      </c>
      <c r="X30" s="7">
        <f>SUM(X31,X49)</f>
        <v>334.179</v>
      </c>
      <c r="Y30" s="7">
        <f>SUM(T30:X30)</f>
        <v>220594.245</v>
      </c>
      <c r="Z30" s="5">
        <v>2025</v>
      </c>
    </row>
    <row r="31" spans="1:26" s="10" customFormat="1" ht="20.25" customHeight="1">
      <c r="A31" s="1">
        <v>6</v>
      </c>
      <c r="B31" s="1">
        <v>0</v>
      </c>
      <c r="C31" s="1">
        <v>1</v>
      </c>
      <c r="D31" s="1">
        <v>0</v>
      </c>
      <c r="E31" s="1">
        <v>5</v>
      </c>
      <c r="F31" s="1">
        <v>0</v>
      </c>
      <c r="G31" s="1">
        <v>2</v>
      </c>
      <c r="H31" s="1">
        <v>1</v>
      </c>
      <c r="I31" s="1">
        <v>0</v>
      </c>
      <c r="J31" s="1">
        <v>1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74" t="s">
        <v>38</v>
      </c>
      <c r="S31" s="3" t="s">
        <v>25</v>
      </c>
      <c r="T31" s="7">
        <f>SUM(T34,T36,T43,T45)</f>
        <v>6069.623</v>
      </c>
      <c r="U31" s="21">
        <f>U34+U36+U38+U40</f>
        <v>31303.486</v>
      </c>
      <c r="V31" s="7">
        <v>0</v>
      </c>
      <c r="W31" s="7">
        <v>0</v>
      </c>
      <c r="X31" s="7">
        <v>0</v>
      </c>
      <c r="Y31" s="7">
        <f>SUM(T31:X31)</f>
        <v>37373.109</v>
      </c>
      <c r="Z31" s="5">
        <v>2025</v>
      </c>
    </row>
    <row r="32" spans="1:26" s="10" customFormat="1" ht="18" customHeight="1">
      <c r="A32" s="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75" t="s">
        <v>39</v>
      </c>
      <c r="S32" s="5" t="s">
        <v>40</v>
      </c>
      <c r="T32" s="76">
        <v>0</v>
      </c>
      <c r="U32" s="70">
        <v>5.7</v>
      </c>
      <c r="V32" s="70">
        <v>0</v>
      </c>
      <c r="W32" s="70">
        <v>0</v>
      </c>
      <c r="X32" s="70">
        <v>0</v>
      </c>
      <c r="Y32" s="70">
        <v>5.7</v>
      </c>
      <c r="Z32" s="5">
        <v>2025</v>
      </c>
    </row>
    <row r="33" spans="1:26" s="10" customFormat="1" ht="3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8" t="s">
        <v>86</v>
      </c>
      <c r="S33" s="5" t="s">
        <v>41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5">
        <v>2025</v>
      </c>
    </row>
    <row r="34" spans="1:26" s="10" customFormat="1" ht="33.75" customHeight="1">
      <c r="A34" s="1">
        <v>6</v>
      </c>
      <c r="B34" s="1">
        <v>0</v>
      </c>
      <c r="C34" s="1">
        <v>1</v>
      </c>
      <c r="D34" s="1">
        <v>0</v>
      </c>
      <c r="E34" s="1">
        <v>5</v>
      </c>
      <c r="F34" s="1">
        <v>0</v>
      </c>
      <c r="G34" s="1">
        <v>2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2</v>
      </c>
      <c r="N34" s="1">
        <v>0</v>
      </c>
      <c r="O34" s="1">
        <v>0</v>
      </c>
      <c r="P34" s="1">
        <v>2</v>
      </c>
      <c r="Q34" s="1">
        <v>0</v>
      </c>
      <c r="R34" s="77" t="s">
        <v>42</v>
      </c>
      <c r="S34" s="12" t="s">
        <v>25</v>
      </c>
      <c r="T34" s="7">
        <v>2779.32</v>
      </c>
      <c r="U34" s="7">
        <v>0.592</v>
      </c>
      <c r="V34" s="7">
        <v>0</v>
      </c>
      <c r="W34" s="7">
        <v>0</v>
      </c>
      <c r="X34" s="7">
        <v>0</v>
      </c>
      <c r="Y34" s="7">
        <f>SUM(T34:X34)</f>
        <v>2779.9120000000003</v>
      </c>
      <c r="Z34" s="17">
        <v>2025</v>
      </c>
    </row>
    <row r="35" spans="1:26" s="10" customFormat="1" ht="33.75" customHeight="1">
      <c r="A35" s="2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63"/>
      <c r="R35" s="79" t="s">
        <v>43</v>
      </c>
      <c r="S35" s="12" t="s">
        <v>29</v>
      </c>
      <c r="T35" s="4">
        <v>2</v>
      </c>
      <c r="U35" s="4">
        <v>2</v>
      </c>
      <c r="V35" s="4">
        <v>0</v>
      </c>
      <c r="W35" s="4">
        <v>0</v>
      </c>
      <c r="X35" s="4">
        <v>0</v>
      </c>
      <c r="Y35" s="4">
        <v>2</v>
      </c>
      <c r="Z35" s="5">
        <v>2025</v>
      </c>
    </row>
    <row r="36" spans="1:26" s="10" customFormat="1" ht="23.25" customHeight="1">
      <c r="A36" s="1">
        <v>6</v>
      </c>
      <c r="B36" s="1">
        <v>0</v>
      </c>
      <c r="C36" s="1">
        <v>1</v>
      </c>
      <c r="D36" s="1">
        <v>0</v>
      </c>
      <c r="E36" s="1">
        <v>5</v>
      </c>
      <c r="F36" s="1">
        <v>0</v>
      </c>
      <c r="G36" s="1">
        <v>2</v>
      </c>
      <c r="H36" s="1">
        <v>1</v>
      </c>
      <c r="I36" s="1">
        <v>0</v>
      </c>
      <c r="J36" s="1">
        <v>1</v>
      </c>
      <c r="K36" s="1">
        <v>0</v>
      </c>
      <c r="L36" s="1">
        <v>1</v>
      </c>
      <c r="M36" s="1">
        <v>2</v>
      </c>
      <c r="N36" s="1">
        <v>0</v>
      </c>
      <c r="O36" s="1">
        <v>0</v>
      </c>
      <c r="P36" s="1">
        <v>3</v>
      </c>
      <c r="Q36" s="1">
        <v>0</v>
      </c>
      <c r="R36" s="8" t="s">
        <v>85</v>
      </c>
      <c r="S36" s="12" t="s">
        <v>25</v>
      </c>
      <c r="T36" s="7">
        <v>2451.203</v>
      </c>
      <c r="U36" s="7">
        <v>25.094</v>
      </c>
      <c r="V36" s="7">
        <v>0</v>
      </c>
      <c r="W36" s="7">
        <v>0</v>
      </c>
      <c r="X36" s="7">
        <v>0</v>
      </c>
      <c r="Y36" s="7">
        <f>SUM(T36:X36)</f>
        <v>2476.297</v>
      </c>
      <c r="Z36" s="5">
        <v>2025</v>
      </c>
    </row>
    <row r="37" spans="1:26" s="10" customFormat="1" ht="15.75" customHeight="1">
      <c r="A37" s="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8" t="s">
        <v>44</v>
      </c>
      <c r="S37" s="3" t="s">
        <v>45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5">
        <v>2025</v>
      </c>
    </row>
    <row r="38" spans="1:26" s="10" customFormat="1" ht="34.5" customHeight="1">
      <c r="A38" s="18">
        <v>6</v>
      </c>
      <c r="B38" s="18">
        <v>0</v>
      </c>
      <c r="C38" s="18">
        <v>1</v>
      </c>
      <c r="D38" s="18">
        <v>0</v>
      </c>
      <c r="E38" s="18">
        <v>5</v>
      </c>
      <c r="F38" s="18">
        <v>0</v>
      </c>
      <c r="G38" s="18">
        <v>2</v>
      </c>
      <c r="H38" s="18">
        <v>1</v>
      </c>
      <c r="I38" s="18">
        <v>0</v>
      </c>
      <c r="J38" s="18">
        <v>1</v>
      </c>
      <c r="K38" s="18">
        <v>0</v>
      </c>
      <c r="L38" s="18">
        <v>1</v>
      </c>
      <c r="M38" s="18" t="s">
        <v>50</v>
      </c>
      <c r="N38" s="18">
        <v>0</v>
      </c>
      <c r="O38" s="18">
        <v>1</v>
      </c>
      <c r="P38" s="18">
        <v>0</v>
      </c>
      <c r="Q38" s="1">
        <v>0</v>
      </c>
      <c r="R38" s="8" t="s">
        <v>83</v>
      </c>
      <c r="S38" s="12" t="s">
        <v>25</v>
      </c>
      <c r="T38" s="7">
        <v>0</v>
      </c>
      <c r="U38" s="7">
        <v>3127.8</v>
      </c>
      <c r="V38" s="7">
        <v>0</v>
      </c>
      <c r="W38" s="7">
        <v>0</v>
      </c>
      <c r="X38" s="7">
        <v>0</v>
      </c>
      <c r="Y38" s="7">
        <f>SUM(T38:X38)</f>
        <v>3127.8</v>
      </c>
      <c r="Z38" s="5">
        <v>2025</v>
      </c>
    </row>
    <row r="39" spans="1:26" s="10" customFormat="1" ht="18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8" t="s">
        <v>44</v>
      </c>
      <c r="S39" s="3" t="s">
        <v>45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5">
        <v>2025</v>
      </c>
    </row>
    <row r="40" spans="1:26" s="13" customFormat="1" ht="19.5" customHeight="1">
      <c r="A40" s="80">
        <v>6</v>
      </c>
      <c r="B40" s="80">
        <v>0</v>
      </c>
      <c r="C40" s="80">
        <v>1</v>
      </c>
      <c r="D40" s="80">
        <v>0</v>
      </c>
      <c r="E40" s="80">
        <v>5</v>
      </c>
      <c r="F40" s="80">
        <v>0</v>
      </c>
      <c r="G40" s="80">
        <v>2</v>
      </c>
      <c r="H40" s="80">
        <v>1</v>
      </c>
      <c r="I40" s="80">
        <v>0</v>
      </c>
      <c r="J40" s="80">
        <v>1</v>
      </c>
      <c r="K40" s="80">
        <v>0</v>
      </c>
      <c r="L40" s="80">
        <v>1</v>
      </c>
      <c r="M40" s="80">
        <v>1</v>
      </c>
      <c r="N40" s="80">
        <v>0</v>
      </c>
      <c r="O40" s="80">
        <v>1</v>
      </c>
      <c r="P40" s="80">
        <v>0</v>
      </c>
      <c r="Q40" s="81">
        <v>0</v>
      </c>
      <c r="R40" s="11" t="s">
        <v>84</v>
      </c>
      <c r="S40" s="12" t="s">
        <v>25</v>
      </c>
      <c r="T40" s="7">
        <v>0</v>
      </c>
      <c r="U40" s="7">
        <v>28150</v>
      </c>
      <c r="V40" s="7">
        <v>0</v>
      </c>
      <c r="W40" s="7">
        <v>0</v>
      </c>
      <c r="X40" s="7">
        <v>0</v>
      </c>
      <c r="Y40" s="7">
        <f>SUM(T40:X40)</f>
        <v>28150</v>
      </c>
      <c r="Z40" s="5">
        <v>2025</v>
      </c>
    </row>
    <row r="41" spans="1:26" s="10" customFormat="1" ht="19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8" t="s">
        <v>44</v>
      </c>
      <c r="S41" s="12" t="s">
        <v>29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1</v>
      </c>
      <c r="Z41" s="17">
        <v>2025</v>
      </c>
    </row>
    <row r="42" spans="1:26" s="10" customFormat="1" ht="22.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82" t="s">
        <v>46</v>
      </c>
      <c r="S42" s="5" t="s">
        <v>34</v>
      </c>
      <c r="T42" s="70" t="s">
        <v>27</v>
      </c>
      <c r="U42" s="70">
        <v>100</v>
      </c>
      <c r="V42" s="70" t="s">
        <v>27</v>
      </c>
      <c r="W42" s="70" t="s">
        <v>27</v>
      </c>
      <c r="X42" s="70" t="s">
        <v>27</v>
      </c>
      <c r="Y42" s="70">
        <v>100</v>
      </c>
      <c r="Z42" s="17">
        <v>2025</v>
      </c>
    </row>
    <row r="43" spans="1:26" s="10" customFormat="1" ht="36" customHeight="1">
      <c r="A43" s="18">
        <v>6</v>
      </c>
      <c r="B43" s="18">
        <v>0</v>
      </c>
      <c r="C43" s="18">
        <v>1</v>
      </c>
      <c r="D43" s="18">
        <v>0</v>
      </c>
      <c r="E43" s="18">
        <v>5</v>
      </c>
      <c r="F43" s="18">
        <v>0</v>
      </c>
      <c r="G43" s="18">
        <v>2</v>
      </c>
      <c r="H43" s="18">
        <v>1</v>
      </c>
      <c r="I43" s="18">
        <v>0</v>
      </c>
      <c r="J43" s="18">
        <v>1</v>
      </c>
      <c r="K43" s="18">
        <v>0</v>
      </c>
      <c r="L43" s="18">
        <v>1</v>
      </c>
      <c r="M43" s="18">
        <v>1</v>
      </c>
      <c r="N43" s="18">
        <v>0</v>
      </c>
      <c r="O43" s="18">
        <v>7</v>
      </c>
      <c r="P43" s="18">
        <v>0</v>
      </c>
      <c r="Q43" s="1">
        <v>0</v>
      </c>
      <c r="R43" s="83" t="s">
        <v>47</v>
      </c>
      <c r="S43" s="5" t="s">
        <v>25</v>
      </c>
      <c r="T43" s="6">
        <v>671.28</v>
      </c>
      <c r="U43" s="6">
        <v>0</v>
      </c>
      <c r="V43" s="6">
        <v>0</v>
      </c>
      <c r="W43" s="6">
        <v>0</v>
      </c>
      <c r="X43" s="7">
        <v>0</v>
      </c>
      <c r="Y43" s="7">
        <f>SUM(T43:X43)</f>
        <v>671.28</v>
      </c>
      <c r="Z43" s="5">
        <v>2025</v>
      </c>
    </row>
    <row r="44" spans="1:26" s="10" customFormat="1" ht="23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0"/>
      <c r="R44" s="8" t="s">
        <v>48</v>
      </c>
      <c r="S44" s="5" t="s">
        <v>49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5">
        <v>2025</v>
      </c>
    </row>
    <row r="45" spans="1:26" s="10" customFormat="1" ht="36" customHeight="1">
      <c r="A45" s="18">
        <v>6</v>
      </c>
      <c r="B45" s="18">
        <v>0</v>
      </c>
      <c r="C45" s="18">
        <v>1</v>
      </c>
      <c r="D45" s="18">
        <v>0</v>
      </c>
      <c r="E45" s="18">
        <v>5</v>
      </c>
      <c r="F45" s="18">
        <v>0</v>
      </c>
      <c r="G45" s="18">
        <v>2</v>
      </c>
      <c r="H45" s="18">
        <v>1</v>
      </c>
      <c r="I45" s="18">
        <v>0</v>
      </c>
      <c r="J45" s="18">
        <v>1</v>
      </c>
      <c r="K45" s="18">
        <v>0</v>
      </c>
      <c r="L45" s="18">
        <v>1</v>
      </c>
      <c r="M45" s="18" t="s">
        <v>50</v>
      </c>
      <c r="N45" s="18">
        <v>0</v>
      </c>
      <c r="O45" s="18">
        <v>7</v>
      </c>
      <c r="P45" s="18">
        <v>0</v>
      </c>
      <c r="Q45" s="1">
        <v>0</v>
      </c>
      <c r="R45" s="2" t="s">
        <v>51</v>
      </c>
      <c r="S45" s="3" t="s">
        <v>25</v>
      </c>
      <c r="T45" s="6">
        <v>167.82</v>
      </c>
      <c r="U45" s="6">
        <v>0</v>
      </c>
      <c r="V45" s="6">
        <v>0</v>
      </c>
      <c r="W45" s="6">
        <v>0</v>
      </c>
      <c r="X45" s="7">
        <v>0</v>
      </c>
      <c r="Y45" s="7">
        <f>SUM(T45:X45)</f>
        <v>167.82</v>
      </c>
      <c r="Z45" s="5">
        <v>2025</v>
      </c>
    </row>
    <row r="46" spans="1:26" s="10" customFormat="1" ht="23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0"/>
      <c r="R46" s="8" t="s">
        <v>48</v>
      </c>
      <c r="S46" s="5" t="s">
        <v>49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5">
        <v>2025</v>
      </c>
    </row>
    <row r="47" spans="1:26" s="10" customFormat="1" ht="29.25" customHeight="1">
      <c r="A47" s="1">
        <v>6</v>
      </c>
      <c r="B47" s="1">
        <v>0</v>
      </c>
      <c r="C47" s="1">
        <v>1</v>
      </c>
      <c r="D47" s="1">
        <v>0</v>
      </c>
      <c r="E47" s="1">
        <v>5</v>
      </c>
      <c r="F47" s="1">
        <v>0</v>
      </c>
      <c r="G47" s="1">
        <v>2</v>
      </c>
      <c r="H47" s="1">
        <v>1</v>
      </c>
      <c r="I47" s="1">
        <v>0</v>
      </c>
      <c r="J47" s="1">
        <v>1</v>
      </c>
      <c r="K47" s="1">
        <v>0</v>
      </c>
      <c r="L47" s="1">
        <v>1</v>
      </c>
      <c r="M47" s="1">
        <v>2</v>
      </c>
      <c r="N47" s="1">
        <v>0</v>
      </c>
      <c r="O47" s="1">
        <v>1</v>
      </c>
      <c r="P47" s="1">
        <v>0</v>
      </c>
      <c r="Q47" s="84">
        <v>0</v>
      </c>
      <c r="R47" s="8" t="s">
        <v>91</v>
      </c>
      <c r="S47" s="5" t="s">
        <v>25</v>
      </c>
      <c r="T47" s="7">
        <v>0</v>
      </c>
      <c r="U47" s="37" t="s">
        <v>27</v>
      </c>
      <c r="V47" s="7">
        <v>0</v>
      </c>
      <c r="W47" s="7">
        <v>0</v>
      </c>
      <c r="X47" s="7">
        <v>0</v>
      </c>
      <c r="Y47" s="39">
        <v>0</v>
      </c>
      <c r="Z47" s="5">
        <v>2025</v>
      </c>
    </row>
    <row r="48" spans="1:26" s="10" customFormat="1" ht="23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85"/>
      <c r="R48" s="8" t="s">
        <v>52</v>
      </c>
      <c r="S48" s="86" t="s">
        <v>53</v>
      </c>
      <c r="T48" s="87" t="s">
        <v>27</v>
      </c>
      <c r="U48" s="28" t="s">
        <v>27</v>
      </c>
      <c r="V48" s="4">
        <v>0</v>
      </c>
      <c r="W48" s="4">
        <v>0</v>
      </c>
      <c r="X48" s="4">
        <v>0</v>
      </c>
      <c r="Y48" s="4">
        <v>1</v>
      </c>
      <c r="Z48" s="5">
        <v>2025</v>
      </c>
    </row>
    <row r="49" spans="1:26" s="10" customFormat="1" ht="31.5" customHeight="1">
      <c r="A49" s="1">
        <v>6</v>
      </c>
      <c r="B49" s="1">
        <v>0</v>
      </c>
      <c r="C49" s="1">
        <v>1</v>
      </c>
      <c r="D49" s="1">
        <v>0</v>
      </c>
      <c r="E49" s="1">
        <v>5</v>
      </c>
      <c r="F49" s="1">
        <v>0</v>
      </c>
      <c r="G49" s="1">
        <v>2</v>
      </c>
      <c r="H49" s="1">
        <v>1</v>
      </c>
      <c r="I49" s="1">
        <v>0</v>
      </c>
      <c r="J49" s="1">
        <v>1</v>
      </c>
      <c r="K49" s="1">
        <v>0</v>
      </c>
      <c r="L49" s="1">
        <v>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88" t="s">
        <v>54</v>
      </c>
      <c r="S49" s="5" t="s">
        <v>25</v>
      </c>
      <c r="T49" s="7">
        <f>SUM(T51,T53,T59,T61,T65,T70)</f>
        <v>71895.769</v>
      </c>
      <c r="U49" s="7">
        <v>110922.77</v>
      </c>
      <c r="V49" s="7">
        <f>SUM(V63,V67,V70)</f>
        <v>334.17900000000003</v>
      </c>
      <c r="W49" s="7">
        <f>SUM(W67)</f>
        <v>334.179</v>
      </c>
      <c r="X49" s="7">
        <f>SUM(X67)</f>
        <v>334.179</v>
      </c>
      <c r="Y49" s="7">
        <f>SUM(T49:X49)</f>
        <v>183821.076</v>
      </c>
      <c r="Z49" s="5">
        <v>2025</v>
      </c>
    </row>
    <row r="50" spans="1:26" s="10" customFormat="1" ht="50.25" customHeight="1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89"/>
      <c r="O50" s="89"/>
      <c r="P50" s="89"/>
      <c r="Q50" s="89"/>
      <c r="R50" s="8" t="s">
        <v>55</v>
      </c>
      <c r="S50" s="5" t="s">
        <v>41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5">
        <v>2025</v>
      </c>
    </row>
    <row r="51" spans="1:26" s="10" customFormat="1" ht="30.75" customHeight="1">
      <c r="A51" s="1">
        <v>6</v>
      </c>
      <c r="B51" s="1">
        <v>0</v>
      </c>
      <c r="C51" s="1">
        <v>1</v>
      </c>
      <c r="D51" s="1">
        <v>0</v>
      </c>
      <c r="E51" s="1">
        <v>5</v>
      </c>
      <c r="F51" s="1">
        <v>0</v>
      </c>
      <c r="G51" s="1">
        <v>2</v>
      </c>
      <c r="H51" s="1">
        <v>1</v>
      </c>
      <c r="I51" s="1">
        <v>0</v>
      </c>
      <c r="J51" s="1">
        <v>1</v>
      </c>
      <c r="K51" s="1">
        <v>0</v>
      </c>
      <c r="L51" s="1">
        <v>2</v>
      </c>
      <c r="M51" s="1">
        <v>2</v>
      </c>
      <c r="N51" s="1">
        <v>0</v>
      </c>
      <c r="O51" s="1">
        <v>0</v>
      </c>
      <c r="P51" s="1">
        <v>1</v>
      </c>
      <c r="Q51" s="1">
        <v>0</v>
      </c>
      <c r="R51" s="90" t="s">
        <v>56</v>
      </c>
      <c r="S51" s="12" t="s">
        <v>25</v>
      </c>
      <c r="T51" s="7">
        <v>44843.046</v>
      </c>
      <c r="U51" s="91">
        <v>25609.481</v>
      </c>
      <c r="V51" s="7">
        <v>0</v>
      </c>
      <c r="W51" s="7">
        <v>0</v>
      </c>
      <c r="X51" s="7">
        <v>0</v>
      </c>
      <c r="Y51" s="7">
        <f>SUM(T51:X51)</f>
        <v>70452.527</v>
      </c>
      <c r="Z51" s="5">
        <v>2025</v>
      </c>
    </row>
    <row r="52" spans="1:26" s="10" customFormat="1" ht="31.5">
      <c r="A52" s="9"/>
      <c r="B52" s="9"/>
      <c r="C52" s="9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" t="s">
        <v>57</v>
      </c>
      <c r="S52" s="5" t="s">
        <v>41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5">
        <v>2025</v>
      </c>
    </row>
    <row r="53" spans="1:26" s="10" customFormat="1" ht="33.75" customHeight="1">
      <c r="A53" s="27">
        <v>6</v>
      </c>
      <c r="B53" s="27">
        <v>0</v>
      </c>
      <c r="C53" s="27">
        <v>1</v>
      </c>
      <c r="D53" s="27">
        <v>0</v>
      </c>
      <c r="E53" s="27">
        <v>5</v>
      </c>
      <c r="F53" s="27">
        <v>0</v>
      </c>
      <c r="G53" s="27">
        <v>2</v>
      </c>
      <c r="H53" s="27">
        <v>1</v>
      </c>
      <c r="I53" s="27">
        <v>0</v>
      </c>
      <c r="J53" s="27">
        <v>1</v>
      </c>
      <c r="K53" s="27">
        <v>0</v>
      </c>
      <c r="L53" s="27">
        <v>2</v>
      </c>
      <c r="M53" s="27">
        <v>2</v>
      </c>
      <c r="N53" s="27">
        <v>0</v>
      </c>
      <c r="O53" s="27">
        <v>0</v>
      </c>
      <c r="P53" s="27">
        <v>2</v>
      </c>
      <c r="Q53" s="1">
        <v>0</v>
      </c>
      <c r="R53" s="90" t="s">
        <v>58</v>
      </c>
      <c r="S53" s="92" t="s">
        <v>25</v>
      </c>
      <c r="T53" s="7">
        <v>10600.894</v>
      </c>
      <c r="U53" s="7">
        <v>0</v>
      </c>
      <c r="V53" s="7">
        <v>0</v>
      </c>
      <c r="W53" s="7">
        <v>0</v>
      </c>
      <c r="X53" s="7">
        <v>0</v>
      </c>
      <c r="Y53" s="7">
        <f>SUM(T53:X53)</f>
        <v>10600.894</v>
      </c>
      <c r="Z53" s="5">
        <v>2025</v>
      </c>
    </row>
    <row r="54" spans="1:26" s="10" customFormat="1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93"/>
      <c r="R54" s="2" t="s">
        <v>59</v>
      </c>
      <c r="S54" s="12" t="s">
        <v>29</v>
      </c>
      <c r="T54" s="4">
        <v>12</v>
      </c>
      <c r="U54" s="4">
        <v>0</v>
      </c>
      <c r="V54" s="4">
        <v>0</v>
      </c>
      <c r="W54" s="4">
        <v>0</v>
      </c>
      <c r="X54" s="4">
        <v>0</v>
      </c>
      <c r="Y54" s="4">
        <v>12</v>
      </c>
      <c r="Z54" s="5">
        <v>2025</v>
      </c>
    </row>
    <row r="55" spans="1:26" s="10" customFormat="1" ht="4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"/>
      <c r="R55" s="2" t="s">
        <v>87</v>
      </c>
      <c r="S55" s="5" t="s">
        <v>41</v>
      </c>
      <c r="T55" s="28" t="s">
        <v>27</v>
      </c>
      <c r="U55" s="28">
        <v>1</v>
      </c>
      <c r="V55" s="28" t="s">
        <v>27</v>
      </c>
      <c r="W55" s="28" t="s">
        <v>27</v>
      </c>
      <c r="X55" s="28" t="s">
        <v>27</v>
      </c>
      <c r="Y55" s="28">
        <v>1</v>
      </c>
      <c r="Z55" s="5">
        <v>2025</v>
      </c>
    </row>
    <row r="56" spans="1:26" s="10" customFormat="1" ht="36" customHeight="1">
      <c r="A56" s="27">
        <v>6</v>
      </c>
      <c r="B56" s="27">
        <v>0</v>
      </c>
      <c r="C56" s="27">
        <v>1</v>
      </c>
      <c r="D56" s="27">
        <v>0</v>
      </c>
      <c r="E56" s="27">
        <v>5</v>
      </c>
      <c r="F56" s="27">
        <v>0</v>
      </c>
      <c r="G56" s="27">
        <v>2</v>
      </c>
      <c r="H56" s="27">
        <v>1</v>
      </c>
      <c r="I56" s="27">
        <v>0</v>
      </c>
      <c r="J56" s="27">
        <v>1</v>
      </c>
      <c r="K56" s="27">
        <v>0</v>
      </c>
      <c r="L56" s="27">
        <v>2</v>
      </c>
      <c r="M56" s="27">
        <v>1</v>
      </c>
      <c r="N56" s="27">
        <v>0</v>
      </c>
      <c r="O56" s="27">
        <v>1</v>
      </c>
      <c r="P56" s="27">
        <v>1</v>
      </c>
      <c r="Q56" s="27">
        <v>0</v>
      </c>
      <c r="R56" s="94" t="s">
        <v>60</v>
      </c>
      <c r="S56" s="5" t="s">
        <v>25</v>
      </c>
      <c r="T56" s="7">
        <v>0</v>
      </c>
      <c r="U56" s="7">
        <v>46471.2</v>
      </c>
      <c r="V56" s="7">
        <v>0</v>
      </c>
      <c r="W56" s="7">
        <v>0</v>
      </c>
      <c r="X56" s="7">
        <v>0</v>
      </c>
      <c r="Y56" s="7">
        <v>46471.2</v>
      </c>
      <c r="Z56" s="5">
        <v>2025</v>
      </c>
    </row>
    <row r="57" spans="1:26" s="10" customFormat="1" ht="23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94" t="s">
        <v>48</v>
      </c>
      <c r="S57" s="12" t="s">
        <v>29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1</v>
      </c>
      <c r="Z57" s="5"/>
    </row>
    <row r="58" spans="1:26" s="10" customFormat="1" ht="37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94" t="s">
        <v>61</v>
      </c>
      <c r="S58" s="5" t="s">
        <v>41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5">
        <v>2025</v>
      </c>
    </row>
    <row r="59" spans="1:26" s="10" customFormat="1" ht="33.75" customHeight="1">
      <c r="A59" s="27">
        <v>6</v>
      </c>
      <c r="B59" s="27">
        <v>0</v>
      </c>
      <c r="C59" s="27">
        <v>1</v>
      </c>
      <c r="D59" s="27">
        <v>0</v>
      </c>
      <c r="E59" s="27">
        <v>5</v>
      </c>
      <c r="F59" s="27">
        <v>0</v>
      </c>
      <c r="G59" s="27">
        <v>2</v>
      </c>
      <c r="H59" s="27">
        <v>1</v>
      </c>
      <c r="I59" s="27">
        <v>0</v>
      </c>
      <c r="J59" s="27">
        <v>1</v>
      </c>
      <c r="K59" s="27">
        <v>0</v>
      </c>
      <c r="L59" s="27">
        <v>2</v>
      </c>
      <c r="M59" s="27">
        <v>2</v>
      </c>
      <c r="N59" s="27">
        <v>0</v>
      </c>
      <c r="O59" s="27">
        <v>0</v>
      </c>
      <c r="P59" s="27">
        <v>6</v>
      </c>
      <c r="Q59" s="1">
        <v>0</v>
      </c>
      <c r="R59" s="2" t="s">
        <v>62</v>
      </c>
      <c r="S59" s="3" t="s">
        <v>25</v>
      </c>
      <c r="T59" s="6">
        <v>881.286</v>
      </c>
      <c r="U59" s="6">
        <v>468.94</v>
      </c>
      <c r="V59" s="6">
        <v>0</v>
      </c>
      <c r="W59" s="6">
        <v>0</v>
      </c>
      <c r="X59" s="7">
        <v>0</v>
      </c>
      <c r="Y59" s="7">
        <f>SUM(T59:X59)</f>
        <v>1350.2259999999999</v>
      </c>
      <c r="Z59" s="5">
        <v>2025</v>
      </c>
    </row>
    <row r="60" spans="1:26" s="10" customFormat="1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0"/>
      <c r="R60" s="8" t="s">
        <v>48</v>
      </c>
      <c r="S60" s="5" t="s">
        <v>49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1</v>
      </c>
      <c r="Z60" s="5">
        <v>2025</v>
      </c>
    </row>
    <row r="61" spans="1:26" s="10" customFormat="1" ht="30.75" customHeight="1">
      <c r="A61" s="18">
        <v>6</v>
      </c>
      <c r="B61" s="18">
        <v>0</v>
      </c>
      <c r="C61" s="18">
        <v>1</v>
      </c>
      <c r="D61" s="18">
        <v>0</v>
      </c>
      <c r="E61" s="18">
        <v>5</v>
      </c>
      <c r="F61" s="18">
        <v>0</v>
      </c>
      <c r="G61" s="18">
        <v>2</v>
      </c>
      <c r="H61" s="18">
        <v>1</v>
      </c>
      <c r="I61" s="18">
        <v>0</v>
      </c>
      <c r="J61" s="18">
        <v>1</v>
      </c>
      <c r="K61" s="18">
        <v>0</v>
      </c>
      <c r="L61" s="18">
        <v>2</v>
      </c>
      <c r="M61" s="18">
        <v>2</v>
      </c>
      <c r="N61" s="18">
        <v>0</v>
      </c>
      <c r="O61" s="18">
        <v>0</v>
      </c>
      <c r="P61" s="18">
        <v>7</v>
      </c>
      <c r="Q61" s="1">
        <v>0</v>
      </c>
      <c r="R61" s="2" t="s">
        <v>63</v>
      </c>
      <c r="S61" s="3" t="s">
        <v>25</v>
      </c>
      <c r="T61" s="6">
        <v>12000.894</v>
      </c>
      <c r="U61" s="6">
        <v>568</v>
      </c>
      <c r="V61" s="6">
        <v>0</v>
      </c>
      <c r="W61" s="6">
        <v>0</v>
      </c>
      <c r="X61" s="7">
        <v>0</v>
      </c>
      <c r="Y61" s="7">
        <f>SUM(T61:X61)</f>
        <v>12568.894</v>
      </c>
      <c r="Z61" s="5">
        <v>2025</v>
      </c>
    </row>
    <row r="62" spans="1:26" s="10" customFormat="1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20"/>
      <c r="R62" s="8" t="s">
        <v>48</v>
      </c>
      <c r="S62" s="5" t="s">
        <v>49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1</v>
      </c>
      <c r="Z62" s="5">
        <v>2025</v>
      </c>
    </row>
    <row r="63" spans="1:26" s="10" customFormat="1" ht="31.5" customHeight="1">
      <c r="A63" s="18">
        <v>6</v>
      </c>
      <c r="B63" s="18">
        <v>0</v>
      </c>
      <c r="C63" s="18">
        <v>1</v>
      </c>
      <c r="D63" s="18">
        <v>0</v>
      </c>
      <c r="E63" s="18">
        <v>5</v>
      </c>
      <c r="F63" s="18">
        <v>0</v>
      </c>
      <c r="G63" s="18">
        <v>2</v>
      </c>
      <c r="H63" s="18">
        <v>1</v>
      </c>
      <c r="I63" s="18">
        <v>0</v>
      </c>
      <c r="J63" s="18">
        <v>1</v>
      </c>
      <c r="K63" s="18">
        <v>0</v>
      </c>
      <c r="L63" s="18">
        <v>2</v>
      </c>
      <c r="M63" s="18" t="s">
        <v>50</v>
      </c>
      <c r="N63" s="18">
        <v>0</v>
      </c>
      <c r="O63" s="18">
        <v>1</v>
      </c>
      <c r="P63" s="18">
        <v>1</v>
      </c>
      <c r="Q63" s="1">
        <v>0</v>
      </c>
      <c r="R63" s="2" t="s">
        <v>64</v>
      </c>
      <c r="S63" s="3" t="s">
        <v>25</v>
      </c>
      <c r="T63" s="6">
        <v>0</v>
      </c>
      <c r="U63" s="6">
        <v>11617.8</v>
      </c>
      <c r="V63" s="29" t="s">
        <v>27</v>
      </c>
      <c r="W63" s="29" t="s">
        <v>27</v>
      </c>
      <c r="X63" s="7">
        <v>0</v>
      </c>
      <c r="Y63" s="7">
        <f>SUM(T63:X63)</f>
        <v>11617.8</v>
      </c>
      <c r="Z63" s="5">
        <v>2025</v>
      </c>
    </row>
    <row r="64" spans="1:26" s="10" customFormat="1" ht="20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0"/>
      <c r="R64" s="8" t="s">
        <v>48</v>
      </c>
      <c r="S64" s="5" t="s">
        <v>49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1</v>
      </c>
      <c r="Z64" s="5">
        <v>2025</v>
      </c>
    </row>
    <row r="65" spans="1:26" s="10" customFormat="1" ht="33" customHeight="1">
      <c r="A65" s="18">
        <v>6</v>
      </c>
      <c r="B65" s="18">
        <v>0</v>
      </c>
      <c r="C65" s="18">
        <v>1</v>
      </c>
      <c r="D65" s="18">
        <v>0</v>
      </c>
      <c r="E65" s="18">
        <v>5</v>
      </c>
      <c r="F65" s="18">
        <v>0</v>
      </c>
      <c r="G65" s="18">
        <v>2</v>
      </c>
      <c r="H65" s="18">
        <v>1</v>
      </c>
      <c r="I65" s="18">
        <v>0</v>
      </c>
      <c r="J65" s="18">
        <v>1</v>
      </c>
      <c r="K65" s="18">
        <v>0</v>
      </c>
      <c r="L65" s="18">
        <v>2</v>
      </c>
      <c r="M65" s="18">
        <v>2</v>
      </c>
      <c r="N65" s="18">
        <v>0</v>
      </c>
      <c r="O65" s="18">
        <v>0</v>
      </c>
      <c r="P65" s="18">
        <v>9</v>
      </c>
      <c r="Q65" s="1">
        <v>0</v>
      </c>
      <c r="R65" s="2" t="s">
        <v>65</v>
      </c>
      <c r="S65" s="3" t="s">
        <v>25</v>
      </c>
      <c r="T65" s="6">
        <v>2477.024</v>
      </c>
      <c r="U65" s="6">
        <v>0</v>
      </c>
      <c r="V65" s="6">
        <v>0</v>
      </c>
      <c r="W65" s="6">
        <v>0</v>
      </c>
      <c r="X65" s="7">
        <v>0</v>
      </c>
      <c r="Y65" s="7">
        <f>SUM(T65:X65)</f>
        <v>2477.024</v>
      </c>
      <c r="Z65" s="5">
        <v>2025</v>
      </c>
    </row>
    <row r="66" spans="1:26" s="10" customFormat="1" ht="17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0"/>
      <c r="R66" s="8" t="s">
        <v>66</v>
      </c>
      <c r="S66" s="5" t="s">
        <v>49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5">
        <v>2025</v>
      </c>
    </row>
    <row r="67" spans="1:26" ht="35.25" customHeight="1">
      <c r="A67" s="18">
        <v>6</v>
      </c>
      <c r="B67" s="18">
        <v>0</v>
      </c>
      <c r="C67" s="18">
        <v>1</v>
      </c>
      <c r="D67" s="18">
        <v>0</v>
      </c>
      <c r="E67" s="18">
        <v>5</v>
      </c>
      <c r="F67" s="18">
        <v>0</v>
      </c>
      <c r="G67" s="18">
        <v>1</v>
      </c>
      <c r="H67" s="18">
        <v>1</v>
      </c>
      <c r="I67" s="18">
        <v>0</v>
      </c>
      <c r="J67" s="18">
        <v>1</v>
      </c>
      <c r="K67" s="18">
        <v>0</v>
      </c>
      <c r="L67" s="18">
        <v>2</v>
      </c>
      <c r="M67" s="18">
        <v>2</v>
      </c>
      <c r="N67" s="18">
        <v>0</v>
      </c>
      <c r="O67" s="18">
        <v>1</v>
      </c>
      <c r="P67" s="18">
        <v>0</v>
      </c>
      <c r="Q67" s="1">
        <v>0</v>
      </c>
      <c r="R67" s="2" t="s">
        <v>67</v>
      </c>
      <c r="S67" s="3" t="s">
        <v>25</v>
      </c>
      <c r="T67" s="7">
        <v>0</v>
      </c>
      <c r="U67" s="7">
        <v>334.179</v>
      </c>
      <c r="V67" s="7">
        <v>298.095</v>
      </c>
      <c r="W67" s="7">
        <v>334.179</v>
      </c>
      <c r="X67" s="7">
        <v>334.179</v>
      </c>
      <c r="Y67" s="7">
        <f>SUM(T67:X67)</f>
        <v>1300.632</v>
      </c>
      <c r="Z67" s="5">
        <v>2025</v>
      </c>
    </row>
    <row r="68" spans="1:26" ht="22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"/>
      <c r="R68" s="2" t="s">
        <v>68</v>
      </c>
      <c r="S68" s="3" t="s">
        <v>29</v>
      </c>
      <c r="T68" s="4">
        <v>0</v>
      </c>
      <c r="U68" s="4">
        <v>109</v>
      </c>
      <c r="V68" s="4">
        <v>109</v>
      </c>
      <c r="W68" s="4">
        <v>109</v>
      </c>
      <c r="X68" s="4">
        <v>109</v>
      </c>
      <c r="Y68" s="4">
        <v>109</v>
      </c>
      <c r="Z68" s="5"/>
    </row>
    <row r="69" spans="1:26" ht="24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"/>
      <c r="R69" s="2" t="s">
        <v>69</v>
      </c>
      <c r="S69" s="5" t="s">
        <v>41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5">
        <v>2025</v>
      </c>
    </row>
    <row r="70" spans="1:26" ht="30.75" customHeight="1">
      <c r="A70" s="18">
        <v>6</v>
      </c>
      <c r="B70" s="18">
        <v>0</v>
      </c>
      <c r="C70" s="18">
        <v>1</v>
      </c>
      <c r="D70" s="18">
        <v>0</v>
      </c>
      <c r="E70" s="18">
        <v>5</v>
      </c>
      <c r="F70" s="18">
        <v>0</v>
      </c>
      <c r="G70" s="18">
        <v>2</v>
      </c>
      <c r="H70" s="18">
        <v>1</v>
      </c>
      <c r="I70" s="18">
        <v>0</v>
      </c>
      <c r="J70" s="18">
        <v>1</v>
      </c>
      <c r="K70" s="18">
        <v>0</v>
      </c>
      <c r="L70" s="18">
        <v>2</v>
      </c>
      <c r="M70" s="18">
        <v>2</v>
      </c>
      <c r="N70" s="18">
        <v>0</v>
      </c>
      <c r="O70" s="18">
        <v>1</v>
      </c>
      <c r="P70" s="18">
        <v>2</v>
      </c>
      <c r="Q70" s="1">
        <v>0</v>
      </c>
      <c r="R70" s="2" t="s">
        <v>70</v>
      </c>
      <c r="S70" s="3" t="s">
        <v>25</v>
      </c>
      <c r="T70" s="6">
        <v>1092.625</v>
      </c>
      <c r="U70" s="6">
        <v>23325.32</v>
      </c>
      <c r="V70" s="6">
        <v>36.084</v>
      </c>
      <c r="W70" s="6">
        <v>0</v>
      </c>
      <c r="X70" s="7">
        <v>0</v>
      </c>
      <c r="Y70" s="7">
        <f>SUM(T70:X70)</f>
        <v>24454.029</v>
      </c>
      <c r="Z70" s="5">
        <v>2025</v>
      </c>
    </row>
    <row r="71" spans="1:26" ht="22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20"/>
      <c r="R71" s="8" t="s">
        <v>48</v>
      </c>
      <c r="S71" s="5" t="s">
        <v>49</v>
      </c>
      <c r="T71" s="4">
        <v>0</v>
      </c>
      <c r="U71" s="28" t="s">
        <v>27</v>
      </c>
      <c r="V71" s="4">
        <v>1</v>
      </c>
      <c r="W71" s="4">
        <v>0</v>
      </c>
      <c r="X71" s="4">
        <v>0</v>
      </c>
      <c r="Y71" s="4">
        <v>1</v>
      </c>
      <c r="Z71" s="5">
        <v>2025</v>
      </c>
    </row>
    <row r="72" spans="1:26" ht="31.5">
      <c r="A72" s="18">
        <v>6</v>
      </c>
      <c r="B72" s="18">
        <v>0</v>
      </c>
      <c r="C72" s="18">
        <v>1</v>
      </c>
      <c r="D72" s="18">
        <v>0</v>
      </c>
      <c r="E72" s="18">
        <v>5</v>
      </c>
      <c r="F72" s="18">
        <v>0</v>
      </c>
      <c r="G72" s="18">
        <v>2</v>
      </c>
      <c r="H72" s="18">
        <v>1</v>
      </c>
      <c r="I72" s="18">
        <v>0</v>
      </c>
      <c r="J72" s="18">
        <v>1</v>
      </c>
      <c r="K72" s="18">
        <v>0</v>
      </c>
      <c r="L72" s="18">
        <v>2</v>
      </c>
      <c r="M72" s="18">
        <v>4</v>
      </c>
      <c r="N72" s="18">
        <v>0</v>
      </c>
      <c r="O72" s="18">
        <v>7</v>
      </c>
      <c r="P72" s="18">
        <v>7</v>
      </c>
      <c r="Q72" s="20">
        <v>0</v>
      </c>
      <c r="R72" s="22" t="s">
        <v>93</v>
      </c>
      <c r="S72" s="3" t="s">
        <v>25</v>
      </c>
      <c r="T72" s="7">
        <v>0</v>
      </c>
      <c r="U72" s="21">
        <v>1927.91</v>
      </c>
      <c r="V72" s="7"/>
      <c r="W72" s="7"/>
      <c r="X72" s="7"/>
      <c r="Y72" s="7"/>
      <c r="Z72" s="5"/>
    </row>
    <row r="73" spans="1:26" ht="22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20"/>
      <c r="R73" s="8" t="s">
        <v>48</v>
      </c>
      <c r="S73" s="5" t="s">
        <v>49</v>
      </c>
      <c r="T73" s="4">
        <v>0</v>
      </c>
      <c r="U73" s="4">
        <v>1</v>
      </c>
      <c r="V73" s="28" t="s">
        <v>27</v>
      </c>
      <c r="W73" s="4">
        <v>0</v>
      </c>
      <c r="X73" s="4">
        <v>0</v>
      </c>
      <c r="Y73" s="4">
        <v>1</v>
      </c>
      <c r="Z73" s="5">
        <v>2025</v>
      </c>
    </row>
    <row r="74" spans="1:26" ht="33.75" customHeight="1">
      <c r="A74" s="32">
        <v>6</v>
      </c>
      <c r="B74" s="32">
        <v>1</v>
      </c>
      <c r="C74" s="32">
        <v>9</v>
      </c>
      <c r="D74" s="32">
        <v>0</v>
      </c>
      <c r="E74" s="32">
        <v>4</v>
      </c>
      <c r="F74" s="32">
        <v>1</v>
      </c>
      <c r="G74" s="32">
        <v>2</v>
      </c>
      <c r="H74" s="32">
        <v>1</v>
      </c>
      <c r="I74" s="32">
        <v>0</v>
      </c>
      <c r="J74" s="32">
        <v>2</v>
      </c>
      <c r="K74" s="32">
        <v>0</v>
      </c>
      <c r="L74" s="32">
        <v>1</v>
      </c>
      <c r="M74" s="32" t="s">
        <v>71</v>
      </c>
      <c r="N74" s="32">
        <v>5</v>
      </c>
      <c r="O74" s="32">
        <v>1</v>
      </c>
      <c r="P74" s="32">
        <v>1</v>
      </c>
      <c r="Q74" s="32">
        <v>0</v>
      </c>
      <c r="R74" s="33" t="s">
        <v>72</v>
      </c>
      <c r="S74" s="34" t="s">
        <v>25</v>
      </c>
      <c r="T74" s="35">
        <f>SUM(T75,T92)</f>
        <v>0</v>
      </c>
      <c r="U74" s="35">
        <f>U75</f>
        <v>599.94</v>
      </c>
      <c r="V74" s="35">
        <f>SUM(V75,V92)</f>
        <v>0</v>
      </c>
      <c r="W74" s="35">
        <f>SUM(W110)</f>
        <v>0</v>
      </c>
      <c r="X74" s="35">
        <f>SUM(X110)</f>
        <v>0</v>
      </c>
      <c r="Y74" s="35">
        <f>SUM(T74:X74)</f>
        <v>599.94</v>
      </c>
      <c r="Z74" s="36">
        <v>2022</v>
      </c>
    </row>
    <row r="75" spans="1:26" ht="31.5">
      <c r="A75" s="1">
        <v>6</v>
      </c>
      <c r="B75" s="1">
        <v>1</v>
      </c>
      <c r="C75" s="1">
        <v>9</v>
      </c>
      <c r="D75" s="1">
        <v>0</v>
      </c>
      <c r="E75" s="1">
        <v>4</v>
      </c>
      <c r="F75" s="1">
        <v>1</v>
      </c>
      <c r="G75" s="1">
        <v>2</v>
      </c>
      <c r="H75" s="1">
        <v>1</v>
      </c>
      <c r="I75" s="1">
        <v>0</v>
      </c>
      <c r="J75" s="1">
        <v>2</v>
      </c>
      <c r="K75" s="1">
        <v>0</v>
      </c>
      <c r="L75" s="1">
        <v>1</v>
      </c>
      <c r="M75" s="1" t="s">
        <v>71</v>
      </c>
      <c r="N75" s="1">
        <v>5</v>
      </c>
      <c r="O75" s="1">
        <v>1</v>
      </c>
      <c r="P75" s="1">
        <v>1</v>
      </c>
      <c r="Q75" s="1">
        <v>0</v>
      </c>
      <c r="R75" s="95" t="s">
        <v>73</v>
      </c>
      <c r="S75" s="96" t="s">
        <v>25</v>
      </c>
      <c r="T75" s="97">
        <f>SUM(T78,T81,T86,T88)</f>
        <v>0</v>
      </c>
      <c r="U75" s="97">
        <f>U78</f>
        <v>599.94</v>
      </c>
      <c r="V75" s="97">
        <v>0</v>
      </c>
      <c r="W75" s="97">
        <v>0</v>
      </c>
      <c r="X75" s="97">
        <v>0</v>
      </c>
      <c r="Y75" s="97">
        <f>SUM(T75:X75)</f>
        <v>599.94</v>
      </c>
      <c r="Z75" s="96">
        <v>2022</v>
      </c>
    </row>
    <row r="76" spans="1:26" ht="24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9" t="s">
        <v>74</v>
      </c>
      <c r="S76" s="96" t="s">
        <v>29</v>
      </c>
      <c r="T76" s="100">
        <v>0</v>
      </c>
      <c r="U76" s="100">
        <v>200</v>
      </c>
      <c r="V76" s="100">
        <v>0</v>
      </c>
      <c r="W76" s="100">
        <v>0</v>
      </c>
      <c r="X76" s="100">
        <v>0</v>
      </c>
      <c r="Y76" s="100">
        <f>SUM(T76:X76)</f>
        <v>200</v>
      </c>
      <c r="Z76" s="96">
        <v>2022</v>
      </c>
    </row>
    <row r="77" spans="1:26" ht="35.2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101" t="s">
        <v>75</v>
      </c>
      <c r="S77" s="96" t="s">
        <v>41</v>
      </c>
      <c r="T77" s="100">
        <v>0</v>
      </c>
      <c r="U77" s="100">
        <v>1</v>
      </c>
      <c r="V77" s="100">
        <v>0</v>
      </c>
      <c r="W77" s="100">
        <v>0</v>
      </c>
      <c r="X77" s="100">
        <v>0</v>
      </c>
      <c r="Y77" s="100">
        <v>1</v>
      </c>
      <c r="Z77" s="96">
        <v>2022</v>
      </c>
    </row>
    <row r="78" spans="1:26" ht="49.5" customHeight="1">
      <c r="A78" s="1">
        <v>6</v>
      </c>
      <c r="B78" s="1">
        <v>1</v>
      </c>
      <c r="C78" s="1">
        <v>9</v>
      </c>
      <c r="D78" s="1">
        <v>0</v>
      </c>
      <c r="E78" s="1">
        <v>4</v>
      </c>
      <c r="F78" s="1">
        <v>1</v>
      </c>
      <c r="G78" s="1">
        <v>2</v>
      </c>
      <c r="H78" s="1">
        <v>1</v>
      </c>
      <c r="I78" s="1">
        <v>0</v>
      </c>
      <c r="J78" s="1">
        <v>2</v>
      </c>
      <c r="K78" s="1">
        <v>0</v>
      </c>
      <c r="L78" s="1">
        <v>1</v>
      </c>
      <c r="M78" s="1" t="s">
        <v>71</v>
      </c>
      <c r="N78" s="1">
        <v>5</v>
      </c>
      <c r="O78" s="1">
        <v>1</v>
      </c>
      <c r="P78" s="1">
        <v>1</v>
      </c>
      <c r="Q78" s="1">
        <v>0</v>
      </c>
      <c r="R78" s="102" t="s">
        <v>76</v>
      </c>
      <c r="S78" s="96" t="s">
        <v>25</v>
      </c>
      <c r="T78" s="97">
        <v>0</v>
      </c>
      <c r="U78" s="97">
        <v>599.94</v>
      </c>
      <c r="V78" s="97">
        <v>0</v>
      </c>
      <c r="W78" s="97">
        <v>0</v>
      </c>
      <c r="X78" s="97">
        <v>0</v>
      </c>
      <c r="Y78" s="97">
        <f>SUM(T78:X78)</f>
        <v>599.94</v>
      </c>
      <c r="Z78" s="96">
        <v>2022</v>
      </c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3" t="s">
        <v>77</v>
      </c>
      <c r="S79" s="24" t="s">
        <v>34</v>
      </c>
      <c r="T79" s="25">
        <v>0</v>
      </c>
      <c r="U79" s="25">
        <v>100</v>
      </c>
      <c r="V79" s="25">
        <v>0</v>
      </c>
      <c r="W79" s="25">
        <v>0</v>
      </c>
      <c r="X79" s="25">
        <v>0</v>
      </c>
      <c r="Y79" s="25">
        <v>100</v>
      </c>
      <c r="Z79" s="26">
        <v>2022</v>
      </c>
    </row>
    <row r="80" spans="1:26" ht="34.5" customHeight="1">
      <c r="A80" s="98"/>
      <c r="B80" s="98"/>
      <c r="C80" s="98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95" t="s">
        <v>78</v>
      </c>
      <c r="S80" s="96" t="s">
        <v>92</v>
      </c>
      <c r="T80" s="100">
        <f>T81</f>
        <v>0</v>
      </c>
      <c r="U80" s="104" t="s">
        <v>27</v>
      </c>
      <c r="V80" s="100">
        <f>V81</f>
        <v>0</v>
      </c>
      <c r="W80" s="100">
        <f>W81</f>
        <v>0</v>
      </c>
      <c r="X80" s="100">
        <f>X81</f>
        <v>0</v>
      </c>
      <c r="Y80" s="100">
        <f>SUM(T80:X80)</f>
        <v>0</v>
      </c>
      <c r="Z80" s="96">
        <v>2022</v>
      </c>
    </row>
    <row r="81" spans="1:26" ht="36.75" customHeight="1">
      <c r="A81" s="98"/>
      <c r="B81" s="98"/>
      <c r="C81" s="98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99" t="s">
        <v>79</v>
      </c>
      <c r="S81" s="96" t="s">
        <v>29</v>
      </c>
      <c r="T81" s="100">
        <f>T82+T83+T84</f>
        <v>0</v>
      </c>
      <c r="U81" s="100">
        <v>200</v>
      </c>
      <c r="V81" s="100">
        <f>V84</f>
        <v>0</v>
      </c>
      <c r="W81" s="100">
        <f>W84</f>
        <v>0</v>
      </c>
      <c r="X81" s="100">
        <f>X84</f>
        <v>0</v>
      </c>
      <c r="Y81" s="100">
        <v>200</v>
      </c>
      <c r="Z81" s="96">
        <v>2022</v>
      </c>
    </row>
    <row r="82" spans="1:26" ht="63">
      <c r="A82" s="98"/>
      <c r="B82" s="98"/>
      <c r="C82" s="98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1" t="s">
        <v>80</v>
      </c>
      <c r="S82" s="96" t="s">
        <v>41</v>
      </c>
      <c r="T82" s="100">
        <v>0</v>
      </c>
      <c r="U82" s="100">
        <v>1</v>
      </c>
      <c r="V82" s="100">
        <v>0</v>
      </c>
      <c r="W82" s="100">
        <v>0</v>
      </c>
      <c r="X82" s="100">
        <v>0</v>
      </c>
      <c r="Y82" s="100">
        <f>SUM(T82:X82)</f>
        <v>1</v>
      </c>
      <c r="Z82" s="96">
        <v>2022</v>
      </c>
    </row>
    <row r="83" spans="1:26" ht="30.75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1" t="s">
        <v>81</v>
      </c>
      <c r="S83" s="96" t="s">
        <v>41</v>
      </c>
      <c r="T83" s="100">
        <v>0</v>
      </c>
      <c r="U83" s="100">
        <v>1</v>
      </c>
      <c r="V83" s="100">
        <v>0</v>
      </c>
      <c r="W83" s="100">
        <v>0</v>
      </c>
      <c r="X83" s="100">
        <v>0</v>
      </c>
      <c r="Y83" s="100">
        <f>SUM(T83:X83)</f>
        <v>1</v>
      </c>
      <c r="Z83" s="96">
        <v>2022</v>
      </c>
    </row>
    <row r="84" spans="1:26" ht="31.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1" t="s">
        <v>82</v>
      </c>
      <c r="S84" s="96" t="s">
        <v>41</v>
      </c>
      <c r="T84" s="100">
        <v>0</v>
      </c>
      <c r="U84" s="100">
        <v>1</v>
      </c>
      <c r="V84" s="100">
        <v>0</v>
      </c>
      <c r="W84" s="100">
        <v>0</v>
      </c>
      <c r="X84" s="100">
        <v>0</v>
      </c>
      <c r="Y84" s="100">
        <f>SUM(T84:X84)</f>
        <v>1</v>
      </c>
      <c r="Z84" s="96">
        <v>2022</v>
      </c>
    </row>
  </sheetData>
  <sheetProtection selectLockedCells="1" selectUnlockedCells="1"/>
  <mergeCells count="20">
    <mergeCell ref="A10:Z10"/>
    <mergeCell ref="I14:Z14"/>
    <mergeCell ref="S2:Z2"/>
    <mergeCell ref="R5:Z5"/>
    <mergeCell ref="A6:Z6"/>
    <mergeCell ref="A7:Z7"/>
    <mergeCell ref="A8:Z8"/>
    <mergeCell ref="A9:Z9"/>
    <mergeCell ref="A11:Z11"/>
    <mergeCell ref="A12:Z12"/>
    <mergeCell ref="I15:Z15"/>
    <mergeCell ref="A17:Q17"/>
    <mergeCell ref="R17:R19"/>
    <mergeCell ref="S17:S19"/>
    <mergeCell ref="T17:X18"/>
    <mergeCell ref="Y17:Z18"/>
    <mergeCell ref="A18:C19"/>
    <mergeCell ref="D18:E19"/>
    <mergeCell ref="F18:G19"/>
    <mergeCell ref="H18:Q19"/>
  </mergeCells>
  <printOptions horizontalCentered="1"/>
  <pageMargins left="0.2362204724409449" right="0.2362204724409449" top="0.7480314960629921" bottom="0.35433070866141736" header="0" footer="0"/>
  <pageSetup firstPageNumber="34" useFirstPageNumber="1" fitToHeight="0" fitToWidth="1" horizontalDpi="300" verticalDpi="300" orientation="landscape" paperSize="9" scale="59" r:id="rId1"/>
  <rowBreaks count="1" manualBreakCount="1">
    <brk id="5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2022-08-10T05:28:55Z</cp:lastPrinted>
  <dcterms:modified xsi:type="dcterms:W3CDTF">2023-03-01T08:17:32Z</dcterms:modified>
  <cp:category/>
  <cp:version/>
  <cp:contentType/>
  <cp:contentStatus/>
</cp:coreProperties>
</file>